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0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tin.aghamohammadi\Desktop\"/>
    </mc:Choice>
  </mc:AlternateContent>
  <xr:revisionPtr revIDLastSave="0" documentId="8_{CA6D06AB-8C37-407E-9CDE-604EE8D217B3}" xr6:coauthVersionLast="47" xr6:coauthVersionMax="47" xr10:uidLastSave="{00000000-0000-0000-0000-000000000000}"/>
  <bookViews>
    <workbookView xWindow="-120" yWindow="-120" windowWidth="29040" windowHeight="15840" tabRatio="821" firstSheet="9" activeTab="17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4">اوراق!$A$1:$AM$8</definedName>
    <definedName name="_xlnm.Print_Area" localSheetId="2">'اوراق مشتقه'!$A$1:$AX$15</definedName>
    <definedName name="_xlnm.Print_Area" localSheetId="5">'تعدیل قیمت'!$A$1:$N$8</definedName>
    <definedName name="_xlnm.Print_Area" localSheetId="7">درآمد!$A$1:$K$13</definedName>
    <definedName name="_xlnm.Print_Area" localSheetId="19">'درآمد اعمال اختیار'!$A$1:$Z$8</definedName>
    <definedName name="_xlnm.Print_Area" localSheetId="12">'درآمد سپرده بانکی'!$A$1:$K$13</definedName>
    <definedName name="_xlnm.Print_Area" localSheetId="10">'درآمد سرمایه گذاری در اوراق به'!$A$1:$S$8</definedName>
    <definedName name="_xlnm.Print_Area" localSheetId="8">'درآمد سرمایه گذاری در سهام'!$A$1:$X$10</definedName>
    <definedName name="_xlnm.Print_Area" localSheetId="9">'درآمد سرمایه گذاری در صندوق'!$A$1:$W$8</definedName>
    <definedName name="_xlnm.Print_Area" localSheetId="14">'درآمد سود سهام'!$A$1:$T$7</definedName>
    <definedName name="_xlnm.Print_Area" localSheetId="15">'درآمد سود صندوق'!$A$1:$L$7</definedName>
    <definedName name="_xlnm.Print_Area" localSheetId="20">'درآمد ناشی از تغییر قیمت اوراق'!$A$1:$S$9</definedName>
    <definedName name="_xlnm.Print_Area" localSheetId="18">'درآمد ناشی از فروش'!$A$1:$S$10</definedName>
    <definedName name="_xlnm.Print_Area" localSheetId="13">'سایر درآمدها'!$A$1:$G$9</definedName>
    <definedName name="_xlnm.Print_Area" localSheetId="6">سپرده!$A$1:$M$11</definedName>
    <definedName name="_xlnm.Print_Area" localSheetId="1">سهام!$A$1:$AC$10</definedName>
    <definedName name="_xlnm.Print_Area" localSheetId="16">'سود اوراق بهادار'!$A$1:$T$7</definedName>
    <definedName name="_xlnm.Print_Area" localSheetId="17">'سود سپرده بانکی'!$A$1:$N$13</definedName>
    <definedName name="_xlnm.Print_Area" localSheetId="0">'صورت وضعیت'!$A$1:$C$6</definedName>
    <definedName name="_xlnm.Print_Area" localSheetId="11">'مبالغ تخصیصی اوراق'!$A$1:$R$19</definedName>
    <definedName name="_xlnm.Print_Area" localSheetId="3">'واحدهای صندوق'!$A$1:$AB$8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" i="18" l="1"/>
  <c r="F12" i="8"/>
  <c r="F13" i="8" s="1"/>
  <c r="U10" i="9"/>
  <c r="S10" i="9"/>
</calcChain>
</file>

<file path=xl/sharedStrings.xml><?xml version="1.0" encoding="utf-8"?>
<sst xmlns="http://schemas.openxmlformats.org/spreadsheetml/2006/main" count="414" uniqueCount="173">
  <si>
    <t>صندوق سرمایه گذاری سیمای کاردان</t>
  </si>
  <si>
    <t>صورت وضعیت پرتفوی</t>
  </si>
  <si>
    <t>برای ماه منتهی به 1404/12/29</t>
  </si>
  <si>
    <t>-1</t>
  </si>
  <si>
    <t>سرمایه گذاری ها</t>
  </si>
  <si>
    <t>-1-1</t>
  </si>
  <si>
    <t>سرمایه گذاری در سهام و حق تقدم سهام</t>
  </si>
  <si>
    <t>1404/11/30</t>
  </si>
  <si>
    <t>تغییرات طی دوره</t>
  </si>
  <si>
    <t>1404/12/29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</si>
  <si>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</si>
  <si>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</si>
  <si>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</si>
  <si>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</si>
  <si>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</si>
  <si>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</si>
  <si>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</si>
  <si>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</si>
  <si>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</si>
  <si>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شمش طلا GoldBar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</si>
  <si>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</si>
  <si>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</si>
  <si>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</si>
  <si>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</si>
  <si>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</si>
  <si>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</si>
  <si>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</si>
  <si>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</si>
  <si>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</si>
  <si>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</si>
  <si>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</si>
  <si>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</si>
  <si>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</si>
  <si>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</si>
  <si>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</si>
  <si>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</si>
  <si>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</si>
  <si>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</si>
  <si>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</si>
  <si>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</si>
  <si>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</si>
  <si>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</si>
  <si>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</si>
  <si>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</si>
  <si>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</si>
  <si>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</si>
  <si>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</si>
  <si>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</si>
  <si>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</si>
  <si>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</si>
  <si>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</si>
  <si>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</si>
  <si>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</si>
  <si>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</si>
  <si>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</si>
  <si>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</si>
  <si>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</si>
  <si>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</si>
  <si>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</si>
  <si>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</si>
  <si>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</si>
  <si>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</si>
  <si>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</si>
  <si>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تجارت مطهری- مهرداد</t>
  </si>
  <si>
    <t>سپرده کوتاه مدت بانک سامان سرو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</si>
  <si>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</si>
  <si>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</si>
  <si>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</si>
  <si>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</si>
  <si>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</si>
  <si>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</si>
  <si>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</si>
  <si>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</si>
  <si>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</si>
  <si>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</si>
  <si>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</si>
  <si>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</si>
  <si>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</si>
  <si>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</si>
  <si>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</si>
  <si>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</si>
  <si>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</si>
  <si>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</si>
  <si>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</si>
  <si>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</si>
  <si>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</si>
  <si>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</si>
  <si>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</si>
  <si>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</si>
  <si>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</si>
  <si>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گواهی سپرده کالایی شمش طلا غیرفعال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</si>
  <si>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</si>
  <si>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</si>
  <si>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</si>
  <si>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</si>
  <si>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</si>
  <si>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</si>
  <si>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</si>
  <si>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</si>
  <si>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</si>
  <si>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</si>
  <si>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</si>
  <si>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</si>
  <si>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</si>
  <si>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</si>
  <si>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</si>
  <si>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</si>
  <si>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</si>
  <si>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</si>
  <si>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</si>
  <si>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</si>
  <si>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</si>
  <si>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</si>
  <si>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</si>
  <si>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</si>
  <si>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</si>
  <si>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</si>
  <si>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</si>
  <si>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</si>
  <si>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</si>
  <si>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</si>
  <si>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</si>
  <si>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</si>
  <si>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</si>
  <si>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</si>
  <si>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</si>
  <si>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</si>
  <si>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کوتاه مدت موسسه اعتباری ملل شیراز جنوبی</t>
  </si>
  <si>
    <t>سپرده کوتاه مدت بانک اقتصاد نوین شهران</t>
  </si>
  <si>
    <t>سپرده کوتاه مدت بانک خاورمیانه مهستان</t>
  </si>
  <si>
    <t>-5-2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</si>
  <si>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</si>
  <si>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</si>
  <si>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</si>
  <si>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</si>
  <si>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</si>
  <si>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</si>
  <si>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</si>
  <si>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</si>
  <si>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</si>
  <si>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</si>
  <si>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</si>
  <si>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</si>
  <si>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</si>
  <si>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</si>
  <si>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</si>
  <si>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</si>
  <si>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</si>
  <si>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</si>
  <si>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</si>
  <si>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</si>
  <si>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</si>
  <si>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</si>
  <si>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</si>
  <si>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</si>
  <si>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</si>
  <si>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</si>
  <si>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</si>
  <si>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</si>
  <si>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</si>
  <si>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</si>
  <si>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</si>
  <si>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</si>
  <si>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</si>
  <si>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</si>
  <si>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</si>
  <si>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 xml:space="preserve">سپرده کوتاه مدت بانک تجارت </t>
  </si>
  <si>
    <t xml:space="preserve">سپرده کوتاه مدت بانک سامان </t>
  </si>
  <si>
    <t>سپرده کوتاه مدت بانک تجارت</t>
  </si>
  <si>
    <t>سپرده کوتاه مدت بانک سامان</t>
  </si>
  <si>
    <t>سپرده کوتاه مدت موسسه اعتباری ملل</t>
  </si>
  <si>
    <t>سپرده کوتاه مدت بانک اقتصاد نوین</t>
  </si>
  <si>
    <t>سپرده کوتاه مدت بانک خاورمیانه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</si>
</sst>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 applyAlignment="1">
      <alignment horizontal="left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right" vertical="top"/>
    </xf>
    <xf numFmtId="0" fontId="0" fillId="0" borderId="5" xfId="0" applyBorder="1" applyAlignment="1">
      <alignment horizontal="left"/>
    </xf>
    <xf numFmtId="3" fontId="5" fillId="0" borderId="2" xfId="0" applyNumberFormat="1" applyFont="1" applyFill="1" applyBorder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6" xfId="0" applyFont="1" applyFill="1" applyBorder="1" applyAlignment="1">
      <alignment horizontal="center" vertical="center"/>
    </xf>
    <xf numFmtId="3" fontId="5" fillId="0" borderId="6" xfId="0" applyNumberFormat="1" applyFont="1" applyFill="1" applyBorder="1" applyAlignment="1">
      <alignment horizontal="right" vertical="top"/>
    </xf>
    <xf numFmtId="4" fontId="5" fillId="0" borderId="6" xfId="0" applyNumberFormat="1" applyFont="1" applyFill="1" applyBorder="1" applyAlignment="1">
      <alignment horizontal="right" vertical="top"/>
    </xf>
    <xf numFmtId="0" fontId="5" fillId="0" borderId="2" xfId="0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5" fillId="0" borderId="5" xfId="0" applyFont="1" applyFill="1" applyBorder="1" applyAlignment="1">
      <alignment horizontal="right" vertical="top"/>
    </xf>
    <xf numFmtId="3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0" fontId="4" fillId="0" borderId="6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right" vertical="center"/>
    </xf>
    <xf numFmtId="0" fontId="5" fillId="0" borderId="2" xfId="0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0" fontId="5" fillId="0" borderId="5" xfId="0" applyFont="1" applyFill="1" applyBorder="1" applyAlignment="1">
      <alignment horizontal="right" vertical="top"/>
    </xf>
    <xf numFmtId="3" fontId="5" fillId="0" borderId="5" xfId="0" applyNumberFormat="1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3" fontId="5" fillId="0" borderId="6" xfId="0" applyNumberFormat="1" applyFont="1" applyFill="1" applyBorder="1" applyAlignment="1">
      <alignment horizontal="right" vertical="top"/>
    </xf>
    <xf numFmtId="3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/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23" t="s">
        <v>0</v>
      </c>
      <c r="B1" s="23"/>
      <c r="C1" s="23"/>
    </row>
    <row r="2" spans="1:3" ht="21.75" customHeight="1" x14ac:dyDescent="0.2">
      <c r="A2" s="23" t="s">
        <v>1</v>
      </c>
      <c r="B2" s="23"/>
      <c r="C2" s="23"/>
    </row>
    <row r="3" spans="1:3" ht="21.75" customHeight="1" x14ac:dyDescent="0.2">
      <c r="A3" s="23" t="s">
        <v>2</v>
      </c>
      <c r="B3" s="23"/>
      <c r="C3" s="23"/>
    </row>
    <row r="4" spans="1:3" ht="7.35" customHeight="1" x14ac:dyDescent="0.2"/>
    <row r="5" spans="1:3" ht="123.6" customHeight="1" x14ac:dyDescent="0.2">
      <c r="B5" s="24"/>
    </row>
    <row r="6" spans="1:3" ht="123.6" customHeight="1" x14ac:dyDescent="0.2">
      <c r="B6" s="24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8"/>
  <sheetViews>
    <sheetView rightToLeft="1" workbookViewId="0">
      <selection sqref="A1:V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</row>
    <row r="2" spans="1:22" ht="21.75" customHeight="1" x14ac:dyDescent="0.2">
      <c r="A2" s="23" t="s">
        <v>65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</row>
    <row r="3" spans="1:22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</row>
    <row r="4" spans="1:22" ht="14.45" customHeight="1" x14ac:dyDescent="0.2"/>
    <row r="5" spans="1:22" ht="14.45" customHeight="1" x14ac:dyDescent="0.2">
      <c r="A5" s="1" t="s">
        <v>91</v>
      </c>
      <c r="B5" s="25" t="s">
        <v>92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</row>
    <row r="6" spans="1:22" ht="14.45" customHeight="1" x14ac:dyDescent="0.2">
      <c r="D6" s="26" t="s">
        <v>84</v>
      </c>
      <c r="E6" s="26"/>
      <c r="F6" s="26"/>
      <c r="G6" s="26"/>
      <c r="H6" s="26"/>
      <c r="I6" s="26"/>
      <c r="J6" s="26"/>
      <c r="K6" s="26"/>
      <c r="L6" s="26"/>
      <c r="N6" s="26" t="s">
        <v>85</v>
      </c>
      <c r="O6" s="26"/>
      <c r="P6" s="26"/>
      <c r="Q6" s="26"/>
      <c r="R6" s="26"/>
      <c r="S6" s="26"/>
      <c r="T6" s="26"/>
      <c r="U6" s="26"/>
      <c r="V6" s="26"/>
    </row>
    <row r="7" spans="1:22" ht="14.45" customHeight="1" x14ac:dyDescent="0.2">
      <c r="D7" s="3"/>
      <c r="E7" s="3"/>
      <c r="F7" s="3"/>
      <c r="G7" s="3"/>
      <c r="H7" s="3"/>
      <c r="I7" s="3"/>
      <c r="J7" s="27" t="s">
        <v>20</v>
      </c>
      <c r="K7" s="27"/>
      <c r="L7" s="27"/>
      <c r="N7" s="3"/>
      <c r="O7" s="3"/>
      <c r="P7" s="3"/>
      <c r="Q7" s="3"/>
      <c r="R7" s="3"/>
      <c r="S7" s="3"/>
      <c r="T7" s="27" t="s">
        <v>20</v>
      </c>
      <c r="U7" s="27"/>
      <c r="V7" s="27"/>
    </row>
    <row r="8" spans="1:22" ht="14.45" customHeight="1" x14ac:dyDescent="0.2">
      <c r="A8" s="26" t="s">
        <v>37</v>
      </c>
      <c r="B8" s="26"/>
      <c r="D8" s="2" t="s">
        <v>93</v>
      </c>
      <c r="F8" s="2" t="s">
        <v>88</v>
      </c>
      <c r="H8" s="2" t="s">
        <v>89</v>
      </c>
      <c r="J8" s="4" t="s">
        <v>60</v>
      </c>
      <c r="K8" s="3"/>
      <c r="L8" s="4" t="s">
        <v>70</v>
      </c>
      <c r="N8" s="2" t="s">
        <v>93</v>
      </c>
      <c r="P8" s="2" t="s">
        <v>88</v>
      </c>
      <c r="R8" s="2" t="s">
        <v>89</v>
      </c>
      <c r="T8" s="4" t="s">
        <v>60</v>
      </c>
      <c r="U8" s="3"/>
      <c r="V8" s="4" t="s">
        <v>70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8"/>
  <sheetViews>
    <sheetView rightToLeft="1" workbookViewId="0">
      <selection sqref="A1:R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</row>
    <row r="2" spans="1:18" ht="21.75" customHeight="1" x14ac:dyDescent="0.2">
      <c r="A2" s="23" t="s">
        <v>65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ht="14.45" customHeight="1" x14ac:dyDescent="0.2"/>
    <row r="5" spans="1:18" ht="14.45" customHeight="1" x14ac:dyDescent="0.2">
      <c r="A5" s="1" t="s">
        <v>94</v>
      </c>
      <c r="B5" s="25" t="s">
        <v>95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8" ht="14.45" customHeight="1" x14ac:dyDescent="0.2">
      <c r="D6" s="26" t="s">
        <v>84</v>
      </c>
      <c r="E6" s="26"/>
      <c r="F6" s="26"/>
      <c r="G6" s="26"/>
      <c r="H6" s="26"/>
      <c r="I6" s="26"/>
      <c r="J6" s="26"/>
      <c r="L6" s="26" t="s">
        <v>85</v>
      </c>
      <c r="M6" s="26"/>
      <c r="N6" s="26"/>
      <c r="O6" s="26"/>
      <c r="P6" s="26"/>
      <c r="Q6" s="26"/>
      <c r="R6" s="26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26" t="s">
        <v>96</v>
      </c>
      <c r="B8" s="26"/>
      <c r="D8" s="2" t="s">
        <v>97</v>
      </c>
      <c r="F8" s="2" t="s">
        <v>88</v>
      </c>
      <c r="H8" s="2" t="s">
        <v>89</v>
      </c>
      <c r="J8" s="2" t="s">
        <v>20</v>
      </c>
      <c r="L8" s="2" t="s">
        <v>97</v>
      </c>
      <c r="N8" s="2" t="s">
        <v>88</v>
      </c>
      <c r="P8" s="2" t="s">
        <v>89</v>
      </c>
      <c r="R8" s="2" t="s">
        <v>20</v>
      </c>
    </row>
  </sheetData>
  <mergeCells count="7">
    <mergeCell ref="A8:B8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19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7" ht="21.75" customHeight="1" x14ac:dyDescent="0.2">
      <c r="A2" s="23" t="s">
        <v>65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ht="14.45" customHeight="1" x14ac:dyDescent="0.2"/>
    <row r="5" spans="1:17" ht="14.45" customHeight="1" x14ac:dyDescent="0.2">
      <c r="A5" s="1" t="s">
        <v>98</v>
      </c>
      <c r="B5" s="25" t="s">
        <v>99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</row>
    <row r="6" spans="1:17" ht="29.1" customHeight="1" x14ac:dyDescent="0.2">
      <c r="M6" s="37" t="s">
        <v>100</v>
      </c>
      <c r="Q6" s="37" t="s">
        <v>101</v>
      </c>
    </row>
    <row r="7" spans="1:17" ht="14.45" customHeight="1" x14ac:dyDescent="0.2">
      <c r="A7" s="26" t="s">
        <v>102</v>
      </c>
      <c r="B7" s="26"/>
      <c r="D7" s="2" t="s">
        <v>103</v>
      </c>
      <c r="F7" s="2" t="s">
        <v>104</v>
      </c>
      <c r="H7" s="2" t="s">
        <v>31</v>
      </c>
      <c r="J7" s="26" t="s">
        <v>105</v>
      </c>
      <c r="K7" s="26"/>
      <c r="M7" s="37"/>
      <c r="O7" s="2" t="s">
        <v>106</v>
      </c>
      <c r="Q7" s="37"/>
    </row>
    <row r="8" spans="1:17" ht="14.45" customHeight="1" x14ac:dyDescent="0.2">
      <c r="A8" s="27" t="s">
        <v>107</v>
      </c>
      <c r="B8" s="38"/>
      <c r="D8" s="27" t="s">
        <v>108</v>
      </c>
      <c r="F8" s="4" t="s">
        <v>109</v>
      </c>
      <c r="H8" s="3"/>
      <c r="J8" s="3"/>
      <c r="K8" s="3"/>
      <c r="M8" s="3"/>
      <c r="O8" s="3"/>
      <c r="Q8" s="3"/>
    </row>
    <row r="9" spans="1:17" ht="14.45" customHeight="1" x14ac:dyDescent="0.2">
      <c r="A9" s="26"/>
      <c r="B9" s="26"/>
      <c r="D9" s="26"/>
      <c r="F9" s="4" t="s">
        <v>110</v>
      </c>
    </row>
    <row r="10" spans="1:17" ht="14.45" customHeight="1" x14ac:dyDescent="0.2">
      <c r="A10" s="27" t="s">
        <v>107</v>
      </c>
      <c r="B10" s="38"/>
      <c r="D10" s="27" t="s">
        <v>111</v>
      </c>
      <c r="F10" s="4" t="s">
        <v>109</v>
      </c>
    </row>
    <row r="11" spans="1:17" ht="14.45" customHeight="1" x14ac:dyDescent="0.2">
      <c r="A11" s="26"/>
      <c r="B11" s="26"/>
      <c r="D11" s="26"/>
      <c r="F11" s="4" t="s">
        <v>112</v>
      </c>
    </row>
    <row r="12" spans="1:17" ht="65.45" customHeight="1" x14ac:dyDescent="0.2">
      <c r="A12" s="39" t="s">
        <v>113</v>
      </c>
      <c r="B12" s="39"/>
      <c r="D12" s="22" t="s">
        <v>114</v>
      </c>
      <c r="F12" s="4" t="s">
        <v>115</v>
      </c>
    </row>
    <row r="13" spans="1:17" ht="14.45" customHeight="1" x14ac:dyDescent="0.2">
      <c r="A13" s="39" t="s">
        <v>116</v>
      </c>
      <c r="B13" s="40"/>
      <c r="D13" s="39" t="s">
        <v>116</v>
      </c>
      <c r="F13" s="4" t="s">
        <v>117</v>
      </c>
    </row>
    <row r="14" spans="1:17" ht="14.45" customHeight="1" x14ac:dyDescent="0.2">
      <c r="A14" s="41"/>
      <c r="B14" s="41"/>
      <c r="D14" s="41"/>
      <c r="F14" s="4" t="s">
        <v>118</v>
      </c>
    </row>
    <row r="15" spans="1:17" ht="14.45" customHeight="1" x14ac:dyDescent="0.2">
      <c r="A15" s="41"/>
      <c r="B15" s="41"/>
      <c r="D15" s="41"/>
      <c r="F15" s="4" t="s">
        <v>119</v>
      </c>
    </row>
    <row r="16" spans="1:17" ht="14.45" customHeight="1" x14ac:dyDescent="0.2">
      <c r="A16" s="37"/>
      <c r="B16" s="37"/>
      <c r="D16" s="37"/>
      <c r="F16" s="4" t="s">
        <v>120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26" t="s">
        <v>121</v>
      </c>
      <c r="B18" s="26"/>
      <c r="C18" s="26"/>
      <c r="D18" s="26"/>
      <c r="E18" s="26"/>
      <c r="F18" s="26"/>
      <c r="G18" s="26"/>
      <c r="H18" s="26"/>
      <c r="I18" s="26"/>
      <c r="J18" s="26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3"/>
  <sheetViews>
    <sheetView rightToLeft="1" workbookViewId="0">
      <selection activeCell="A13" sqref="A13:XFD13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21.75" customHeight="1" x14ac:dyDescent="0.2">
      <c r="A2" s="23" t="s">
        <v>65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</row>
    <row r="4" spans="1:10" ht="14.45" customHeight="1" x14ac:dyDescent="0.2"/>
    <row r="5" spans="1:10" ht="14.45" customHeight="1" x14ac:dyDescent="0.2">
      <c r="A5" s="1" t="s">
        <v>122</v>
      </c>
      <c r="B5" s="25" t="s">
        <v>123</v>
      </c>
      <c r="C5" s="25"/>
      <c r="D5" s="25"/>
      <c r="E5" s="25"/>
      <c r="F5" s="25"/>
      <c r="G5" s="25"/>
      <c r="H5" s="25"/>
      <c r="I5" s="25"/>
      <c r="J5" s="25"/>
    </row>
    <row r="6" spans="1:10" ht="14.45" customHeight="1" x14ac:dyDescent="0.2">
      <c r="D6" s="26" t="s">
        <v>84</v>
      </c>
      <c r="E6" s="26"/>
      <c r="F6" s="26"/>
      <c r="H6" s="26" t="s">
        <v>85</v>
      </c>
      <c r="I6" s="26"/>
      <c r="J6" s="26"/>
    </row>
    <row r="7" spans="1:10" ht="36.4" customHeight="1" x14ac:dyDescent="0.2">
      <c r="A7" s="26" t="s">
        <v>124</v>
      </c>
      <c r="B7" s="26"/>
      <c r="D7" s="22" t="s">
        <v>125</v>
      </c>
      <c r="E7" s="3"/>
      <c r="F7" s="22" t="s">
        <v>126</v>
      </c>
      <c r="H7" s="22" t="s">
        <v>125</v>
      </c>
      <c r="I7" s="3"/>
      <c r="J7" s="22" t="s">
        <v>126</v>
      </c>
    </row>
    <row r="8" spans="1:10" ht="21.75" customHeight="1" x14ac:dyDescent="0.2">
      <c r="A8" s="33" t="s">
        <v>168</v>
      </c>
      <c r="B8" s="33"/>
      <c r="D8" s="7">
        <v>325928628</v>
      </c>
      <c r="F8" s="14"/>
      <c r="H8" s="7">
        <v>23957087891</v>
      </c>
      <c r="J8" s="14"/>
    </row>
    <row r="9" spans="1:10" ht="21.75" customHeight="1" x14ac:dyDescent="0.2">
      <c r="A9" s="34" t="s">
        <v>169</v>
      </c>
      <c r="B9" s="34"/>
      <c r="D9" s="16">
        <v>199537</v>
      </c>
      <c r="F9" s="17"/>
      <c r="H9" s="16">
        <v>617172</v>
      </c>
      <c r="J9" s="17"/>
    </row>
    <row r="10" spans="1:10" ht="21.75" customHeight="1" x14ac:dyDescent="0.2">
      <c r="A10" s="34" t="s">
        <v>170</v>
      </c>
      <c r="B10" s="34"/>
      <c r="D10" s="16">
        <v>0</v>
      </c>
      <c r="F10" s="17"/>
      <c r="H10" s="16">
        <v>386608</v>
      </c>
      <c r="J10" s="17"/>
    </row>
    <row r="11" spans="1:10" ht="21.75" customHeight="1" x14ac:dyDescent="0.2">
      <c r="A11" s="34" t="s">
        <v>171</v>
      </c>
      <c r="B11" s="34"/>
      <c r="D11" s="16">
        <v>0</v>
      </c>
      <c r="F11" s="17"/>
      <c r="H11" s="16">
        <v>539812</v>
      </c>
      <c r="J11" s="17"/>
    </row>
    <row r="12" spans="1:10" ht="21.75" customHeight="1" x14ac:dyDescent="0.2">
      <c r="A12" s="34" t="s">
        <v>172</v>
      </c>
      <c r="B12" s="34"/>
      <c r="D12" s="16">
        <v>0</v>
      </c>
      <c r="F12" s="17"/>
      <c r="H12" s="16">
        <v>236194</v>
      </c>
      <c r="J12" s="17"/>
    </row>
    <row r="13" spans="1:10" ht="21.75" customHeight="1" x14ac:dyDescent="0.2">
      <c r="A13" s="31" t="s">
        <v>20</v>
      </c>
      <c r="B13" s="31"/>
      <c r="D13" s="11">
        <v>326128165</v>
      </c>
      <c r="F13" s="11"/>
      <c r="H13" s="11">
        <v>23958867677</v>
      </c>
      <c r="J13" s="11"/>
    </row>
  </sheetData>
  <mergeCells count="13">
    <mergeCell ref="A11:B11"/>
    <mergeCell ref="A12:B12"/>
    <mergeCell ref="A13:B13"/>
    <mergeCell ref="A7:B7"/>
    <mergeCell ref="A8:B8"/>
    <mergeCell ref="A9:B9"/>
    <mergeCell ref="A10:B10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9"/>
  <sheetViews>
    <sheetView rightToLeft="1" workbookViewId="0">
      <selection activeCell="A8" sqref="A8:XFD8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3" t="s">
        <v>0</v>
      </c>
      <c r="B1" s="23"/>
      <c r="C1" s="23"/>
      <c r="D1" s="23"/>
      <c r="E1" s="23"/>
      <c r="F1" s="23"/>
    </row>
    <row r="2" spans="1:6" ht="21.75" customHeight="1" x14ac:dyDescent="0.2">
      <c r="A2" s="23" t="s">
        <v>65</v>
      </c>
      <c r="B2" s="23"/>
      <c r="C2" s="23"/>
      <c r="D2" s="23"/>
      <c r="E2" s="23"/>
      <c r="F2" s="23"/>
    </row>
    <row r="3" spans="1:6" ht="21.75" customHeight="1" x14ac:dyDescent="0.2">
      <c r="A3" s="23" t="s">
        <v>2</v>
      </c>
      <c r="B3" s="23"/>
      <c r="C3" s="23"/>
      <c r="D3" s="23"/>
      <c r="E3" s="23"/>
      <c r="F3" s="23"/>
    </row>
    <row r="4" spans="1:6" ht="14.45" customHeight="1" x14ac:dyDescent="0.2"/>
    <row r="5" spans="1:6" ht="29.1" customHeight="1" x14ac:dyDescent="0.2">
      <c r="A5" s="1" t="s">
        <v>130</v>
      </c>
      <c r="B5" s="25" t="s">
        <v>80</v>
      </c>
      <c r="C5" s="25"/>
      <c r="D5" s="25"/>
      <c r="E5" s="25"/>
      <c r="F5" s="25"/>
    </row>
    <row r="6" spans="1:6" ht="14.45" customHeight="1" x14ac:dyDescent="0.2">
      <c r="D6" s="2" t="s">
        <v>84</v>
      </c>
      <c r="F6" s="2" t="s">
        <v>9</v>
      </c>
    </row>
    <row r="7" spans="1:6" ht="14.45" customHeight="1" x14ac:dyDescent="0.2">
      <c r="A7" s="26" t="s">
        <v>80</v>
      </c>
      <c r="B7" s="26"/>
      <c r="D7" s="4" t="s">
        <v>60</v>
      </c>
      <c r="F7" s="4" t="s">
        <v>60</v>
      </c>
    </row>
    <row r="8" spans="1:6" ht="21.75" customHeight="1" x14ac:dyDescent="0.2">
      <c r="A8" s="35" t="s">
        <v>131</v>
      </c>
      <c r="B8" s="35"/>
      <c r="D8" s="19">
        <v>2995727141</v>
      </c>
      <c r="F8" s="19">
        <v>64124869010</v>
      </c>
    </row>
    <row r="9" spans="1:6" ht="21.75" customHeight="1" x14ac:dyDescent="0.2">
      <c r="A9" s="31" t="s">
        <v>20</v>
      </c>
      <c r="B9" s="31"/>
      <c r="D9" s="11">
        <v>2995728141</v>
      </c>
      <c r="F9" s="11">
        <v>64124869010</v>
      </c>
    </row>
  </sheetData>
  <mergeCells count="7">
    <mergeCell ref="A8:B8"/>
    <mergeCell ref="A9:B9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7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1:19" ht="21.75" customHeight="1" x14ac:dyDescent="0.2">
      <c r="A2" s="23" t="s">
        <v>65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19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4" spans="1:19" ht="14.45" customHeight="1" x14ac:dyDescent="0.2"/>
    <row r="5" spans="1:19" ht="14.45" customHeight="1" x14ac:dyDescent="0.2">
      <c r="A5" s="25" t="s">
        <v>87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</row>
    <row r="6" spans="1:19" ht="14.45" customHeight="1" x14ac:dyDescent="0.2">
      <c r="A6" s="26" t="s">
        <v>22</v>
      </c>
      <c r="C6" s="26" t="s">
        <v>132</v>
      </c>
      <c r="D6" s="26"/>
      <c r="E6" s="26"/>
      <c r="F6" s="26"/>
      <c r="G6" s="26"/>
      <c r="I6" s="26" t="s">
        <v>84</v>
      </c>
      <c r="J6" s="26"/>
      <c r="K6" s="26"/>
      <c r="L6" s="26"/>
      <c r="M6" s="26"/>
      <c r="O6" s="26" t="s">
        <v>85</v>
      </c>
      <c r="P6" s="26"/>
      <c r="Q6" s="26"/>
      <c r="R6" s="26"/>
      <c r="S6" s="26"/>
    </row>
    <row r="7" spans="1:19" ht="29.1" customHeight="1" x14ac:dyDescent="0.2">
      <c r="A7" s="26"/>
      <c r="C7" s="22" t="s">
        <v>133</v>
      </c>
      <c r="D7" s="3"/>
      <c r="E7" s="22" t="s">
        <v>134</v>
      </c>
      <c r="F7" s="3"/>
      <c r="G7" s="22" t="s">
        <v>135</v>
      </c>
      <c r="I7" s="22" t="s">
        <v>136</v>
      </c>
      <c r="J7" s="3"/>
      <c r="K7" s="22" t="s">
        <v>137</v>
      </c>
      <c r="L7" s="3"/>
      <c r="M7" s="22" t="s">
        <v>138</v>
      </c>
      <c r="O7" s="22" t="s">
        <v>136</v>
      </c>
      <c r="P7" s="3"/>
      <c r="Q7" s="22" t="s">
        <v>137</v>
      </c>
      <c r="R7" s="3"/>
      <c r="S7" s="22" t="s">
        <v>138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1" ht="21.75" customHeight="1" x14ac:dyDescent="0.2">
      <c r="A2" s="23" t="s">
        <v>65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</row>
    <row r="4" spans="1:11" ht="14.45" customHeight="1" x14ac:dyDescent="0.2"/>
    <row r="5" spans="1:11" ht="14.45" customHeight="1" x14ac:dyDescent="0.2">
      <c r="A5" s="25" t="s">
        <v>93</v>
      </c>
      <c r="B5" s="25"/>
      <c r="C5" s="25"/>
      <c r="D5" s="25"/>
      <c r="E5" s="25"/>
      <c r="F5" s="25"/>
      <c r="G5" s="25"/>
      <c r="H5" s="25"/>
      <c r="I5" s="25"/>
      <c r="J5" s="25"/>
      <c r="K5" s="25"/>
    </row>
    <row r="6" spans="1:11" ht="14.45" customHeight="1" x14ac:dyDescent="0.2">
      <c r="I6" s="2" t="s">
        <v>84</v>
      </c>
      <c r="K6" s="2" t="s">
        <v>85</v>
      </c>
    </row>
    <row r="7" spans="1:11" ht="29.1" customHeight="1" x14ac:dyDescent="0.2">
      <c r="A7" s="2" t="s">
        <v>139</v>
      </c>
      <c r="C7" s="21" t="s">
        <v>140</v>
      </c>
      <c r="E7" s="21" t="s">
        <v>141</v>
      </c>
      <c r="G7" s="21" t="s">
        <v>142</v>
      </c>
      <c r="I7" s="22" t="s">
        <v>143</v>
      </c>
      <c r="K7" s="22" t="s">
        <v>143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5.57031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1:19" ht="21.75" customHeight="1" x14ac:dyDescent="0.2">
      <c r="A2" s="23" t="s">
        <v>65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19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4" spans="1:19" ht="14.45" customHeight="1" x14ac:dyDescent="0.2"/>
    <row r="5" spans="1:19" ht="14.45" customHeight="1" x14ac:dyDescent="0.2">
      <c r="A5" s="25" t="s">
        <v>144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</row>
    <row r="6" spans="1:19" ht="14.45" customHeight="1" x14ac:dyDescent="0.2">
      <c r="A6" s="26" t="s">
        <v>68</v>
      </c>
      <c r="I6" s="26" t="s">
        <v>84</v>
      </c>
      <c r="J6" s="26"/>
      <c r="K6" s="26"/>
      <c r="L6" s="26"/>
      <c r="M6" s="26"/>
      <c r="O6" s="26" t="s">
        <v>85</v>
      </c>
      <c r="P6" s="26"/>
      <c r="Q6" s="26"/>
      <c r="R6" s="26"/>
      <c r="S6" s="26"/>
    </row>
    <row r="7" spans="1:19" ht="29.1" customHeight="1" x14ac:dyDescent="0.2">
      <c r="A7" s="26"/>
      <c r="C7" s="21" t="s">
        <v>145</v>
      </c>
      <c r="E7" s="21" t="s">
        <v>47</v>
      </c>
      <c r="G7" s="21" t="s">
        <v>146</v>
      </c>
      <c r="I7" s="22" t="s">
        <v>147</v>
      </c>
      <c r="J7" s="3"/>
      <c r="K7" s="22" t="s">
        <v>137</v>
      </c>
      <c r="L7" s="3"/>
      <c r="M7" s="22" t="s">
        <v>148</v>
      </c>
      <c r="O7" s="22" t="s">
        <v>147</v>
      </c>
      <c r="P7" s="3"/>
      <c r="Q7" s="22" t="s">
        <v>137</v>
      </c>
      <c r="R7" s="3"/>
      <c r="S7" s="22" t="s">
        <v>148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Z13"/>
  <sheetViews>
    <sheetView rightToLeft="1" tabSelected="1" workbookViewId="0">
      <selection activeCell="C14" sqref="C14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5" bestFit="1" customWidth="1"/>
    <col min="10" max="10" width="1.28515625" customWidth="1"/>
    <col min="11" max="11" width="12.140625" bestFit="1" customWidth="1"/>
    <col min="12" max="12" width="1.28515625" customWidth="1"/>
    <col min="13" max="13" width="15.5703125" customWidth="1"/>
    <col min="14" max="14" width="0.28515625" customWidth="1"/>
    <col min="15" max="15" width="11.140625" bestFit="1" customWidth="1"/>
  </cols>
  <sheetData>
    <row r="1" spans="1:26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26" ht="21.75" customHeight="1" x14ac:dyDescent="0.2">
      <c r="A2" s="23" t="s">
        <v>65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26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6" ht="14.45" customHeight="1" x14ac:dyDescent="0.2"/>
    <row r="5" spans="1:26" ht="14.45" customHeight="1" x14ac:dyDescent="0.2">
      <c r="A5" s="25" t="s">
        <v>149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</row>
    <row r="6" spans="1:26" ht="14.45" customHeight="1" x14ac:dyDescent="0.2">
      <c r="A6" s="26" t="s">
        <v>68</v>
      </c>
      <c r="C6" s="26" t="s">
        <v>84</v>
      </c>
      <c r="D6" s="26"/>
      <c r="E6" s="26"/>
      <c r="F6" s="26"/>
      <c r="G6" s="26"/>
      <c r="I6" s="26" t="s">
        <v>85</v>
      </c>
      <c r="J6" s="26"/>
      <c r="K6" s="26"/>
      <c r="L6" s="26"/>
      <c r="M6" s="26"/>
    </row>
    <row r="7" spans="1:26" ht="29.1" customHeight="1" x14ac:dyDescent="0.2">
      <c r="A7" s="26"/>
      <c r="C7" s="22" t="s">
        <v>147</v>
      </c>
      <c r="D7" s="3"/>
      <c r="E7" s="22" t="s">
        <v>137</v>
      </c>
      <c r="F7" s="3"/>
      <c r="G7" s="22" t="s">
        <v>148</v>
      </c>
      <c r="I7" s="22" t="s">
        <v>147</v>
      </c>
      <c r="J7" s="3"/>
      <c r="K7" s="22" t="s">
        <v>137</v>
      </c>
      <c r="L7" s="3"/>
      <c r="M7" s="22" t="s">
        <v>148</v>
      </c>
    </row>
    <row r="8" spans="1:26" ht="21.75" customHeight="1" x14ac:dyDescent="0.2">
      <c r="A8" s="13" t="s">
        <v>63</v>
      </c>
      <c r="C8" s="7">
        <v>325928628</v>
      </c>
      <c r="E8" s="7">
        <v>1593215</v>
      </c>
      <c r="G8" s="7">
        <v>324335413</v>
      </c>
      <c r="I8" s="7">
        <v>23957087891</v>
      </c>
      <c r="K8" s="7">
        <v>117427588</v>
      </c>
      <c r="M8" s="7">
        <v>23839660303</v>
      </c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</row>
    <row r="9" spans="1:26" ht="21.75" customHeight="1" x14ac:dyDescent="0.2">
      <c r="A9" s="15" t="s">
        <v>64</v>
      </c>
      <c r="C9" s="16">
        <v>199537</v>
      </c>
      <c r="E9" s="16">
        <v>0</v>
      </c>
      <c r="G9" s="16">
        <v>199537</v>
      </c>
      <c r="I9" s="16">
        <v>617172</v>
      </c>
      <c r="K9" s="16">
        <v>0</v>
      </c>
      <c r="M9" s="16">
        <v>617172</v>
      </c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</row>
    <row r="10" spans="1:26" ht="21.75" customHeight="1" x14ac:dyDescent="0.2">
      <c r="A10" s="15" t="s">
        <v>127</v>
      </c>
      <c r="C10" s="16">
        <v>0</v>
      </c>
      <c r="E10" s="16">
        <v>0</v>
      </c>
      <c r="G10" s="16">
        <v>0</v>
      </c>
      <c r="I10" s="16">
        <v>386608</v>
      </c>
      <c r="K10" s="16">
        <v>0</v>
      </c>
      <c r="M10" s="16">
        <v>386608</v>
      </c>
    </row>
    <row r="11" spans="1:26" ht="21.75" customHeight="1" x14ac:dyDescent="0.2">
      <c r="A11" s="15" t="s">
        <v>128</v>
      </c>
      <c r="C11" s="16">
        <v>0</v>
      </c>
      <c r="E11" s="16">
        <v>0</v>
      </c>
      <c r="G11" s="16">
        <v>0</v>
      </c>
      <c r="I11" s="16">
        <v>539812</v>
      </c>
      <c r="K11" s="16">
        <v>0</v>
      </c>
      <c r="M11" s="16">
        <v>539812</v>
      </c>
    </row>
    <row r="12" spans="1:26" ht="21.75" customHeight="1" x14ac:dyDescent="0.2">
      <c r="A12" s="15" t="s">
        <v>129</v>
      </c>
      <c r="C12" s="16">
        <v>0</v>
      </c>
      <c r="E12" s="16">
        <v>0</v>
      </c>
      <c r="G12" s="16">
        <v>0</v>
      </c>
      <c r="I12" s="16">
        <v>236194</v>
      </c>
      <c r="K12" s="16">
        <v>0</v>
      </c>
      <c r="M12" s="16">
        <v>236194</v>
      </c>
    </row>
    <row r="13" spans="1:26" ht="21.75" customHeight="1" x14ac:dyDescent="0.2">
      <c r="A13" s="10" t="s">
        <v>20</v>
      </c>
      <c r="C13" s="11">
        <f>SUM(C8:C12)</f>
        <v>326128165</v>
      </c>
      <c r="E13" s="11">
        <v>1593215</v>
      </c>
      <c r="G13" s="11">
        <v>324534950</v>
      </c>
      <c r="I13" s="11">
        <v>23958867677</v>
      </c>
      <c r="K13" s="11">
        <v>117427588</v>
      </c>
      <c r="M13" s="11">
        <v>23841440089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10"/>
  <sheetViews>
    <sheetView rightToLeft="1" workbookViewId="0"/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4.28515625" customWidth="1"/>
    <col min="6" max="6" width="1.28515625" customWidth="1"/>
    <col min="7" max="7" width="10.42578125" customWidth="1"/>
    <col min="8" max="8" width="1.28515625" customWidth="1"/>
    <col min="9" max="9" width="15.5703125" customWidth="1"/>
    <col min="10" max="10" width="1.28515625" customWidth="1"/>
    <col min="11" max="11" width="10.42578125" customWidth="1"/>
    <col min="12" max="12" width="1.28515625" customWidth="1"/>
    <col min="13" max="13" width="14.28515625" customWidth="1"/>
    <col min="14" max="14" width="1.28515625" customWidth="1"/>
    <col min="15" max="15" width="10.42578125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8" ht="21.75" customHeight="1" x14ac:dyDescent="0.2">
      <c r="A2" s="23" t="s">
        <v>65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ht="14.45" customHeight="1" x14ac:dyDescent="0.2"/>
    <row r="5" spans="1:18" ht="14.45" customHeight="1" x14ac:dyDescent="0.2">
      <c r="A5" s="25" t="s">
        <v>150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8" ht="14.45" customHeight="1" x14ac:dyDescent="0.2">
      <c r="A6" s="26" t="s">
        <v>68</v>
      </c>
      <c r="C6" s="26" t="s">
        <v>84</v>
      </c>
      <c r="D6" s="26"/>
      <c r="E6" s="26"/>
      <c r="F6" s="26"/>
      <c r="G6" s="26"/>
      <c r="H6" s="26"/>
      <c r="I6" s="26"/>
      <c r="K6" s="26" t="s">
        <v>85</v>
      </c>
      <c r="L6" s="26"/>
      <c r="M6" s="26"/>
      <c r="N6" s="26"/>
      <c r="O6" s="26"/>
      <c r="P6" s="26"/>
      <c r="Q6" s="26"/>
      <c r="R6" s="26"/>
    </row>
    <row r="7" spans="1:18" ht="29.1" customHeight="1" x14ac:dyDescent="0.2">
      <c r="A7" s="26"/>
      <c r="C7" s="22" t="s">
        <v>13</v>
      </c>
      <c r="D7" s="3"/>
      <c r="E7" s="22" t="s">
        <v>151</v>
      </c>
      <c r="F7" s="3"/>
      <c r="G7" s="22" t="s">
        <v>152</v>
      </c>
      <c r="H7" s="3"/>
      <c r="I7" s="22" t="s">
        <v>153</v>
      </c>
      <c r="K7" s="22" t="s">
        <v>13</v>
      </c>
      <c r="L7" s="3"/>
      <c r="M7" s="22" t="s">
        <v>151</v>
      </c>
      <c r="N7" s="3"/>
      <c r="O7" s="22" t="s">
        <v>152</v>
      </c>
      <c r="P7" s="3"/>
      <c r="Q7" s="39" t="s">
        <v>153</v>
      </c>
      <c r="R7" s="39"/>
    </row>
    <row r="8" spans="1:18" ht="21.75" customHeight="1" x14ac:dyDescent="0.2">
      <c r="A8" s="13" t="s">
        <v>19</v>
      </c>
      <c r="C8" s="7">
        <v>206145</v>
      </c>
      <c r="E8" s="7">
        <v>5207017914087</v>
      </c>
      <c r="G8" s="7">
        <v>2168664115689</v>
      </c>
      <c r="I8" s="7">
        <v>3038353798398</v>
      </c>
      <c r="K8" s="7">
        <v>2142670</v>
      </c>
      <c r="M8" s="7">
        <v>46628750795034</v>
      </c>
      <c r="O8" s="7">
        <v>22345473869637</v>
      </c>
      <c r="Q8" s="29">
        <v>24283276925397</v>
      </c>
      <c r="R8" s="29"/>
    </row>
    <row r="9" spans="1:18" ht="21.75" customHeight="1" x14ac:dyDescent="0.2">
      <c r="A9" s="18" t="s">
        <v>90</v>
      </c>
      <c r="C9" s="19">
        <v>0</v>
      </c>
      <c r="E9" s="19">
        <v>0</v>
      </c>
      <c r="G9" s="19">
        <v>0</v>
      </c>
      <c r="I9" s="19">
        <v>0</v>
      </c>
      <c r="K9" s="19">
        <v>10526488</v>
      </c>
      <c r="M9" s="19">
        <v>68002615794068</v>
      </c>
      <c r="O9" s="19">
        <v>68002615794340</v>
      </c>
      <c r="Q9" s="36">
        <v>-272</v>
      </c>
      <c r="R9" s="36"/>
    </row>
    <row r="10" spans="1:18" ht="21.75" customHeight="1" x14ac:dyDescent="0.2">
      <c r="A10" s="10" t="s">
        <v>20</v>
      </c>
      <c r="C10" s="11">
        <v>206145</v>
      </c>
      <c r="E10" s="11">
        <v>5207017914087</v>
      </c>
      <c r="G10" s="11">
        <v>2168664115689</v>
      </c>
      <c r="I10" s="11">
        <v>3038353798398</v>
      </c>
      <c r="K10" s="11">
        <v>12669158</v>
      </c>
      <c r="M10" s="11">
        <v>114631366589102</v>
      </c>
      <c r="O10" s="11">
        <v>90348089663977</v>
      </c>
      <c r="Q10" s="42">
        <v>24283276925125</v>
      </c>
      <c r="R10" s="42"/>
    </row>
  </sheetData>
  <mergeCells count="11">
    <mergeCell ref="Q8:R8"/>
    <mergeCell ref="Q9:R9"/>
    <mergeCell ref="Q10:R10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0"/>
  <sheetViews>
    <sheetView rightToLeft="1" workbookViewId="0">
      <selection sqref="A1:XFD1048576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1" bestFit="1" customWidth="1"/>
    <col min="7" max="7" width="1.28515625" customWidth="1"/>
    <col min="8" max="8" width="20.140625" bestFit="1" customWidth="1"/>
    <col min="9" max="9" width="1.28515625" customWidth="1"/>
    <col min="10" max="10" width="20.140625" bestFit="1" customWidth="1"/>
    <col min="11" max="11" width="1.28515625" customWidth="1"/>
    <col min="12" max="12" width="5.42578125" bestFit="1" customWidth="1"/>
    <col min="13" max="13" width="1.28515625" customWidth="1"/>
    <col min="14" max="14" width="12.85546875" bestFit="1" customWidth="1"/>
    <col min="15" max="15" width="1.28515625" customWidth="1"/>
    <col min="16" max="16" width="9" bestFit="1" customWidth="1"/>
    <col min="17" max="17" width="1.28515625" customWidth="1"/>
    <col min="18" max="18" width="17.85546875" bestFit="1" customWidth="1"/>
    <col min="19" max="19" width="1.28515625" customWidth="1"/>
    <col min="20" max="20" width="10.85546875" bestFit="1" customWidth="1"/>
    <col min="21" max="21" width="1.28515625" customWidth="1"/>
    <col min="22" max="22" width="16.140625" bestFit="1" customWidth="1"/>
    <col min="23" max="23" width="1.28515625" customWidth="1"/>
    <col min="24" max="24" width="18.85546875" bestFit="1" customWidth="1"/>
    <col min="25" max="25" width="1.28515625" customWidth="1"/>
    <col min="26" max="26" width="19.85546875" bestFit="1" customWidth="1"/>
    <col min="27" max="27" width="1.28515625" customWidth="1"/>
    <col min="28" max="28" width="18.28515625" bestFit="1" customWidth="1"/>
    <col min="29" max="29" width="0.28515625" customWidth="1"/>
  </cols>
  <sheetData>
    <row r="1" spans="1:2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</row>
    <row r="2" spans="1:28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</row>
    <row r="3" spans="1:2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</row>
    <row r="4" spans="1:28" ht="14.45" customHeight="1" x14ac:dyDescent="0.2">
      <c r="A4" s="1" t="s">
        <v>3</v>
      </c>
      <c r="B4" s="25" t="s">
        <v>4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</row>
    <row r="5" spans="1:28" ht="14.45" customHeight="1" x14ac:dyDescent="0.2">
      <c r="A5" s="25" t="s">
        <v>5</v>
      </c>
      <c r="B5" s="25"/>
      <c r="C5" s="25" t="s">
        <v>6</v>
      </c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</row>
    <row r="6" spans="1:28" ht="14.45" customHeight="1" x14ac:dyDescent="0.2">
      <c r="F6" s="26" t="s">
        <v>7</v>
      </c>
      <c r="G6" s="26"/>
      <c r="H6" s="26"/>
      <c r="I6" s="26"/>
      <c r="J6" s="26"/>
      <c r="L6" s="26" t="s">
        <v>8</v>
      </c>
      <c r="M6" s="26"/>
      <c r="N6" s="26"/>
      <c r="O6" s="26"/>
      <c r="P6" s="26"/>
      <c r="Q6" s="26"/>
      <c r="R6" s="26"/>
      <c r="T6" s="26" t="s">
        <v>9</v>
      </c>
      <c r="U6" s="26"/>
      <c r="V6" s="26"/>
      <c r="W6" s="26"/>
      <c r="X6" s="26"/>
      <c r="Y6" s="26"/>
      <c r="Z6" s="26"/>
      <c r="AA6" s="26"/>
      <c r="AB6" s="26"/>
    </row>
    <row r="7" spans="1:28" ht="14.45" customHeight="1" x14ac:dyDescent="0.2">
      <c r="F7" s="3"/>
      <c r="G7" s="3"/>
      <c r="H7" s="3"/>
      <c r="I7" s="3"/>
      <c r="J7" s="3"/>
      <c r="L7" s="27" t="s">
        <v>10</v>
      </c>
      <c r="M7" s="27"/>
      <c r="N7" s="27"/>
      <c r="O7" s="3"/>
      <c r="P7" s="27" t="s">
        <v>11</v>
      </c>
      <c r="Q7" s="27"/>
      <c r="R7" s="27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26" t="s">
        <v>12</v>
      </c>
      <c r="B8" s="26"/>
      <c r="C8" s="26"/>
      <c r="E8" s="26" t="s">
        <v>13</v>
      </c>
      <c r="F8" s="26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28" t="s">
        <v>19</v>
      </c>
      <c r="B9" s="28"/>
      <c r="C9" s="28"/>
      <c r="D9" s="6"/>
      <c r="E9" s="29">
        <v>12411908</v>
      </c>
      <c r="F9" s="30"/>
      <c r="H9" s="8">
        <v>101577312757492</v>
      </c>
      <c r="J9" s="8">
        <v>309537879334307</v>
      </c>
      <c r="L9" s="8">
        <v>0</v>
      </c>
      <c r="N9" s="8">
        <v>0</v>
      </c>
      <c r="P9" s="8">
        <v>-206145</v>
      </c>
      <c r="R9" s="8">
        <v>5207017914087</v>
      </c>
      <c r="T9" s="8">
        <v>12205763</v>
      </c>
      <c r="V9" s="8">
        <v>24769960</v>
      </c>
      <c r="X9" s="8">
        <v>99890251014960</v>
      </c>
      <c r="Z9" s="8">
        <v>301610654252409</v>
      </c>
      <c r="AB9" s="9">
        <v>99.47</v>
      </c>
    </row>
    <row r="10" spans="1:28" ht="21.75" customHeight="1" x14ac:dyDescent="0.2">
      <c r="A10" s="31" t="s">
        <v>20</v>
      </c>
      <c r="B10" s="31"/>
      <c r="C10" s="31"/>
      <c r="D10" s="31"/>
      <c r="F10" s="11">
        <v>12411908</v>
      </c>
      <c r="H10" s="11">
        <v>101577312757492</v>
      </c>
      <c r="J10" s="11">
        <v>309537879334307</v>
      </c>
      <c r="L10" s="11">
        <v>0</v>
      </c>
      <c r="N10" s="11">
        <v>0</v>
      </c>
      <c r="P10" s="11">
        <v>-206145</v>
      </c>
      <c r="R10" s="11">
        <v>5207017914087</v>
      </c>
      <c r="T10" s="11">
        <v>12205763</v>
      </c>
      <c r="V10" s="11"/>
      <c r="X10" s="11">
        <v>99890251014960</v>
      </c>
      <c r="Z10" s="11">
        <v>301610654252409</v>
      </c>
      <c r="AB10" s="12">
        <v>99.47</v>
      </c>
    </row>
  </sheetData>
  <mergeCells count="16">
    <mergeCell ref="A8:C8"/>
    <mergeCell ref="E8:F8"/>
    <mergeCell ref="A9:C9"/>
    <mergeCell ref="E9:F9"/>
    <mergeCell ref="A10:D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/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</row>
    <row r="2" spans="1:25" ht="21.75" customHeight="1" x14ac:dyDescent="0.2">
      <c r="A2" s="23" t="s">
        <v>65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</row>
    <row r="3" spans="1:25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</row>
    <row r="4" spans="1:25" ht="7.35" customHeight="1" x14ac:dyDescent="0.2"/>
    <row r="5" spans="1:25" ht="14.45" customHeight="1" x14ac:dyDescent="0.2">
      <c r="A5" s="25" t="s">
        <v>154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</row>
    <row r="6" spans="1:25" ht="7.35" customHeight="1" x14ac:dyDescent="0.2"/>
    <row r="7" spans="1:25" ht="14.45" customHeight="1" x14ac:dyDescent="0.2">
      <c r="E7" s="26" t="s">
        <v>84</v>
      </c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Y7" s="2" t="s">
        <v>85</v>
      </c>
    </row>
    <row r="8" spans="1:25" ht="29.1" customHeight="1" x14ac:dyDescent="0.2">
      <c r="A8" s="2" t="s">
        <v>155</v>
      </c>
      <c r="C8" s="2" t="s">
        <v>156</v>
      </c>
      <c r="E8" s="22" t="s">
        <v>25</v>
      </c>
      <c r="F8" s="3"/>
      <c r="G8" s="22" t="s">
        <v>13</v>
      </c>
      <c r="H8" s="3"/>
      <c r="I8" s="22" t="s">
        <v>24</v>
      </c>
      <c r="J8" s="3"/>
      <c r="K8" s="22" t="s">
        <v>157</v>
      </c>
      <c r="L8" s="3"/>
      <c r="M8" s="22" t="s">
        <v>158</v>
      </c>
      <c r="N8" s="3"/>
      <c r="O8" s="22" t="s">
        <v>159</v>
      </c>
      <c r="P8" s="3"/>
      <c r="Q8" s="22" t="s">
        <v>160</v>
      </c>
      <c r="R8" s="3"/>
      <c r="S8" s="22" t="s">
        <v>161</v>
      </c>
      <c r="T8" s="3"/>
      <c r="U8" s="22" t="s">
        <v>162</v>
      </c>
      <c r="V8" s="3"/>
      <c r="W8" s="22" t="s">
        <v>163</v>
      </c>
      <c r="Y8" s="22" t="s">
        <v>163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9"/>
  <sheetViews>
    <sheetView rightToLeft="1" workbookViewId="0"/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4.28515625" customWidth="1"/>
    <col min="6" max="6" width="1.28515625" customWidth="1"/>
    <col min="7" max="7" width="10.42578125" customWidth="1"/>
    <col min="8" max="8" width="1.28515625" customWidth="1"/>
    <col min="9" max="9" width="15.5703125" customWidth="1"/>
    <col min="10" max="10" width="1.28515625" customWidth="1"/>
    <col min="11" max="11" width="10.42578125" customWidth="1"/>
    <col min="12" max="12" width="1.28515625" customWidth="1"/>
    <col min="13" max="13" width="14.28515625" customWidth="1"/>
    <col min="14" max="14" width="1.28515625" customWidth="1"/>
    <col min="15" max="15" width="10.42578125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8" ht="21.75" customHeight="1" x14ac:dyDescent="0.2">
      <c r="A2" s="23" t="s">
        <v>65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ht="14.45" customHeight="1" x14ac:dyDescent="0.2"/>
    <row r="5" spans="1:18" ht="14.45" customHeight="1" x14ac:dyDescent="0.2">
      <c r="A5" s="25" t="s">
        <v>164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8" ht="14.45" customHeight="1" x14ac:dyDescent="0.2">
      <c r="A6" s="26" t="s">
        <v>68</v>
      </c>
      <c r="C6" s="26" t="s">
        <v>84</v>
      </c>
      <c r="D6" s="26"/>
      <c r="E6" s="26"/>
      <c r="F6" s="26"/>
      <c r="G6" s="26"/>
      <c r="H6" s="26"/>
      <c r="I6" s="26"/>
      <c r="K6" s="26" t="s">
        <v>85</v>
      </c>
      <c r="L6" s="26"/>
      <c r="M6" s="26"/>
      <c r="N6" s="26"/>
      <c r="O6" s="26"/>
      <c r="P6" s="26"/>
      <c r="Q6" s="26"/>
      <c r="R6" s="26"/>
    </row>
    <row r="7" spans="1:18" ht="29.1" customHeight="1" x14ac:dyDescent="0.2">
      <c r="A7" s="26"/>
      <c r="C7" s="22" t="s">
        <v>13</v>
      </c>
      <c r="D7" s="3"/>
      <c r="E7" s="22" t="s">
        <v>15</v>
      </c>
      <c r="F7" s="3"/>
      <c r="G7" s="22" t="s">
        <v>152</v>
      </c>
      <c r="H7" s="3"/>
      <c r="I7" s="22" t="s">
        <v>165</v>
      </c>
      <c r="K7" s="22" t="s">
        <v>13</v>
      </c>
      <c r="L7" s="3"/>
      <c r="M7" s="22" t="s">
        <v>15</v>
      </c>
      <c r="N7" s="3"/>
      <c r="O7" s="22" t="s">
        <v>152</v>
      </c>
      <c r="P7" s="3"/>
      <c r="Q7" s="39" t="s">
        <v>165</v>
      </c>
      <c r="R7" s="39"/>
    </row>
    <row r="8" spans="1:18" ht="21.75" customHeight="1" x14ac:dyDescent="0.2">
      <c r="A8" s="5" t="s">
        <v>19</v>
      </c>
      <c r="C8" s="8">
        <v>12205763</v>
      </c>
      <c r="E8" s="8">
        <v>301610654252409</v>
      </c>
      <c r="G8" s="8">
        <v>307369215218617</v>
      </c>
      <c r="I8" s="8">
        <v>-5758560966207</v>
      </c>
      <c r="K8" s="8">
        <v>12205763</v>
      </c>
      <c r="M8" s="8">
        <v>301610654252409</v>
      </c>
      <c r="O8" s="8">
        <v>128405734908782</v>
      </c>
      <c r="Q8" s="30">
        <v>173204919343627</v>
      </c>
      <c r="R8" s="30"/>
    </row>
    <row r="9" spans="1:18" ht="21.75" customHeight="1" x14ac:dyDescent="0.2">
      <c r="A9" s="10" t="s">
        <v>20</v>
      </c>
      <c r="C9" s="11">
        <v>12205763</v>
      </c>
      <c r="E9" s="11">
        <v>301610654252409</v>
      </c>
      <c r="G9" s="11">
        <v>307369215218617</v>
      </c>
      <c r="I9" s="11">
        <v>-5758560966207</v>
      </c>
      <c r="K9" s="11">
        <v>12205763</v>
      </c>
      <c r="M9" s="11">
        <v>301610654252409</v>
      </c>
      <c r="O9" s="11">
        <v>128405734908782</v>
      </c>
      <c r="Q9" s="42">
        <v>173204919343627</v>
      </c>
      <c r="R9" s="42"/>
    </row>
  </sheetData>
  <mergeCells count="10">
    <mergeCell ref="Q8:R8"/>
    <mergeCell ref="Q9:R9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5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</row>
    <row r="2" spans="1:49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</row>
    <row r="3" spans="1:49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</row>
    <row r="4" spans="1:49" ht="14.45" customHeight="1" x14ac:dyDescent="0.2"/>
    <row r="5" spans="1:49" ht="14.45" customHeight="1" x14ac:dyDescent="0.2">
      <c r="A5" s="25" t="s">
        <v>21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</row>
    <row r="6" spans="1:49" ht="14.45" customHeight="1" x14ac:dyDescent="0.2">
      <c r="I6" s="26" t="s">
        <v>7</v>
      </c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C6" s="26" t="s">
        <v>9</v>
      </c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26" t="s">
        <v>22</v>
      </c>
      <c r="B8" s="26"/>
      <c r="C8" s="26"/>
      <c r="D8" s="26"/>
      <c r="E8" s="26"/>
      <c r="F8" s="26"/>
      <c r="G8" s="26"/>
      <c r="I8" s="26" t="s">
        <v>23</v>
      </c>
      <c r="J8" s="26"/>
      <c r="K8" s="26"/>
      <c r="M8" s="26" t="s">
        <v>24</v>
      </c>
      <c r="N8" s="26"/>
      <c r="O8" s="26"/>
      <c r="Q8" s="26" t="s">
        <v>25</v>
      </c>
      <c r="R8" s="26"/>
      <c r="S8" s="26"/>
      <c r="T8" s="26"/>
      <c r="U8" s="26"/>
      <c r="W8" s="26" t="s">
        <v>26</v>
      </c>
      <c r="X8" s="26"/>
      <c r="Y8" s="26"/>
      <c r="Z8" s="26"/>
      <c r="AA8" s="26"/>
      <c r="AC8" s="26" t="s">
        <v>23</v>
      </c>
      <c r="AD8" s="26"/>
      <c r="AE8" s="26"/>
      <c r="AF8" s="26"/>
      <c r="AG8" s="26"/>
      <c r="AI8" s="26" t="s">
        <v>24</v>
      </c>
      <c r="AJ8" s="26"/>
      <c r="AK8" s="26"/>
      <c r="AM8" s="26" t="s">
        <v>25</v>
      </c>
      <c r="AN8" s="26"/>
      <c r="AO8" s="26"/>
      <c r="AQ8" s="26" t="s">
        <v>26</v>
      </c>
      <c r="AR8" s="26"/>
      <c r="AS8" s="26"/>
    </row>
    <row r="9" spans="1:49" ht="14.45" customHeight="1" x14ac:dyDescent="0.2">
      <c r="A9" s="25" t="s">
        <v>27</v>
      </c>
      <c r="B9" s="32"/>
      <c r="C9" s="32"/>
      <c r="D9" s="32"/>
      <c r="E9" s="32"/>
      <c r="F9" s="32"/>
      <c r="G9" s="32"/>
      <c r="H9" s="25"/>
      <c r="I9" s="32"/>
      <c r="J9" s="32"/>
      <c r="K9" s="32"/>
      <c r="L9" s="25"/>
      <c r="M9" s="32"/>
      <c r="N9" s="32"/>
      <c r="O9" s="32"/>
      <c r="P9" s="25"/>
      <c r="Q9" s="32"/>
      <c r="R9" s="32"/>
      <c r="S9" s="32"/>
      <c r="T9" s="32"/>
      <c r="U9" s="32"/>
      <c r="V9" s="25"/>
      <c r="W9" s="32"/>
      <c r="X9" s="32"/>
      <c r="Y9" s="32"/>
      <c r="Z9" s="32"/>
      <c r="AA9" s="32"/>
      <c r="AB9" s="25"/>
      <c r="AC9" s="32"/>
      <c r="AD9" s="32"/>
      <c r="AE9" s="32"/>
      <c r="AF9" s="32"/>
      <c r="AG9" s="32"/>
      <c r="AH9" s="25"/>
      <c r="AI9" s="32"/>
      <c r="AJ9" s="32"/>
      <c r="AK9" s="32"/>
      <c r="AL9" s="25"/>
      <c r="AM9" s="32"/>
      <c r="AN9" s="32"/>
      <c r="AO9" s="32"/>
      <c r="AP9" s="25"/>
      <c r="AQ9" s="32"/>
      <c r="AR9" s="32"/>
      <c r="AS9" s="32"/>
      <c r="AT9" s="25"/>
      <c r="AU9" s="25"/>
      <c r="AV9" s="25"/>
      <c r="AW9" s="25"/>
    </row>
    <row r="10" spans="1:49" ht="14.45" customHeight="1" x14ac:dyDescent="0.2">
      <c r="C10" s="26" t="s">
        <v>7</v>
      </c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Y10" s="26" t="s">
        <v>9</v>
      </c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</row>
    <row r="11" spans="1:49" ht="14.45" customHeight="1" x14ac:dyDescent="0.2">
      <c r="A11" s="2" t="s">
        <v>22</v>
      </c>
      <c r="C11" s="4" t="s">
        <v>28</v>
      </c>
      <c r="D11" s="3"/>
      <c r="E11" s="4" t="s">
        <v>29</v>
      </c>
      <c r="F11" s="3"/>
      <c r="G11" s="27" t="s">
        <v>30</v>
      </c>
      <c r="H11" s="27"/>
      <c r="I11" s="27"/>
      <c r="J11" s="3"/>
      <c r="K11" s="27" t="s">
        <v>31</v>
      </c>
      <c r="L11" s="27"/>
      <c r="M11" s="27"/>
      <c r="N11" s="3"/>
      <c r="O11" s="27" t="s">
        <v>24</v>
      </c>
      <c r="P11" s="27"/>
      <c r="Q11" s="27"/>
      <c r="R11" s="3"/>
      <c r="S11" s="27" t="s">
        <v>25</v>
      </c>
      <c r="T11" s="27"/>
      <c r="U11" s="27"/>
      <c r="V11" s="27"/>
      <c r="W11" s="27"/>
      <c r="Y11" s="27" t="s">
        <v>28</v>
      </c>
      <c r="Z11" s="27"/>
      <c r="AA11" s="27"/>
      <c r="AB11" s="27"/>
      <c r="AC11" s="27"/>
      <c r="AD11" s="3"/>
      <c r="AE11" s="27" t="s">
        <v>29</v>
      </c>
      <c r="AF11" s="27"/>
      <c r="AG11" s="27"/>
      <c r="AH11" s="27"/>
      <c r="AI11" s="27"/>
      <c r="AJ11" s="3"/>
      <c r="AK11" s="27" t="s">
        <v>30</v>
      </c>
      <c r="AL11" s="27"/>
      <c r="AM11" s="27"/>
      <c r="AN11" s="3"/>
      <c r="AO11" s="27" t="s">
        <v>31</v>
      </c>
      <c r="AP11" s="27"/>
      <c r="AQ11" s="27"/>
      <c r="AR11" s="3"/>
      <c r="AS11" s="27" t="s">
        <v>24</v>
      </c>
      <c r="AT11" s="27"/>
      <c r="AU11" s="3"/>
      <c r="AV11" s="4" t="s">
        <v>25</v>
      </c>
    </row>
    <row r="12" spans="1:49" ht="14.45" customHeight="1" x14ac:dyDescent="0.2">
      <c r="A12" s="25" t="s">
        <v>32</v>
      </c>
      <c r="B12" s="25"/>
      <c r="C12" s="32"/>
      <c r="D12" s="25"/>
      <c r="E12" s="32"/>
      <c r="F12" s="25"/>
      <c r="G12" s="32"/>
      <c r="H12" s="32"/>
      <c r="I12" s="32"/>
      <c r="J12" s="25"/>
      <c r="K12" s="32"/>
      <c r="L12" s="32"/>
      <c r="M12" s="32"/>
      <c r="N12" s="25"/>
      <c r="O12" s="32"/>
      <c r="P12" s="32"/>
      <c r="Q12" s="32"/>
      <c r="R12" s="25"/>
      <c r="S12" s="32"/>
      <c r="T12" s="32"/>
      <c r="U12" s="32"/>
      <c r="V12" s="32"/>
      <c r="W12" s="32"/>
      <c r="X12" s="25"/>
      <c r="Y12" s="32"/>
      <c r="Z12" s="32"/>
      <c r="AA12" s="32"/>
      <c r="AB12" s="32"/>
      <c r="AC12" s="32"/>
      <c r="AD12" s="25"/>
      <c r="AE12" s="32"/>
      <c r="AF12" s="32"/>
      <c r="AG12" s="32"/>
      <c r="AH12" s="32"/>
      <c r="AI12" s="32"/>
      <c r="AJ12" s="25"/>
      <c r="AK12" s="32"/>
      <c r="AL12" s="32"/>
      <c r="AM12" s="32"/>
      <c r="AN12" s="25"/>
      <c r="AO12" s="32"/>
      <c r="AP12" s="32"/>
      <c r="AQ12" s="32"/>
      <c r="AR12" s="25"/>
      <c r="AS12" s="32"/>
      <c r="AT12" s="32"/>
      <c r="AU12" s="25"/>
      <c r="AV12" s="32"/>
      <c r="AW12" s="25"/>
    </row>
    <row r="13" spans="1:49" ht="14.45" customHeight="1" x14ac:dyDescent="0.2">
      <c r="C13" s="26" t="s">
        <v>7</v>
      </c>
      <c r="D13" s="26"/>
      <c r="E13" s="26"/>
      <c r="F13" s="26"/>
      <c r="G13" s="26"/>
      <c r="H13" s="26"/>
      <c r="I13" s="26"/>
      <c r="J13" s="26"/>
      <c r="K13" s="26"/>
      <c r="L13" s="26"/>
      <c r="M13" s="26"/>
      <c r="O13" s="26" t="s">
        <v>9</v>
      </c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</row>
    <row r="14" spans="1:49" ht="14.45" customHeight="1" x14ac:dyDescent="0.2">
      <c r="A14" s="2" t="s">
        <v>22</v>
      </c>
      <c r="C14" s="4" t="s">
        <v>29</v>
      </c>
      <c r="D14" s="3"/>
      <c r="E14" s="4" t="s">
        <v>31</v>
      </c>
      <c r="F14" s="3"/>
      <c r="G14" s="27" t="s">
        <v>24</v>
      </c>
      <c r="H14" s="27"/>
      <c r="I14" s="27"/>
      <c r="J14" s="3"/>
      <c r="K14" s="27" t="s">
        <v>25</v>
      </c>
      <c r="L14" s="27"/>
      <c r="M14" s="27"/>
      <c r="O14" s="27" t="s">
        <v>29</v>
      </c>
      <c r="P14" s="27"/>
      <c r="Q14" s="27"/>
      <c r="R14" s="27"/>
      <c r="S14" s="27"/>
      <c r="T14" s="3"/>
      <c r="U14" s="27" t="s">
        <v>31</v>
      </c>
      <c r="V14" s="27"/>
      <c r="W14" s="27"/>
      <c r="X14" s="27"/>
      <c r="Y14" s="27"/>
      <c r="Z14" s="3"/>
      <c r="AA14" s="27" t="s">
        <v>24</v>
      </c>
      <c r="AB14" s="27"/>
      <c r="AC14" s="27"/>
      <c r="AD14" s="27"/>
      <c r="AE14" s="27"/>
      <c r="AF14" s="3"/>
      <c r="AG14" s="27" t="s">
        <v>25</v>
      </c>
      <c r="AH14" s="27"/>
      <c r="AI14" s="27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workbookViewId="0">
      <selection sqref="A1:AA1"/>
    </sheetView>
  </sheetViews>
  <sheetFormatPr defaultRowHeight="12.75" x14ac:dyDescent="0.2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28515625" customWidth="1"/>
    <col min="8" max="8" width="1.28515625" customWidth="1"/>
    <col min="9" max="9" width="14.28515625" customWidth="1"/>
    <col min="10" max="10" width="1.28515625" customWidth="1"/>
    <col min="11" max="11" width="13" customWidth="1"/>
    <col min="12" max="12" width="1.28515625" customWidth="1"/>
    <col min="13" max="13" width="13" customWidth="1"/>
    <col min="14" max="14" width="1.28515625" customWidth="1"/>
    <col min="15" max="15" width="13" customWidth="1"/>
    <col min="16" max="16" width="1.28515625" customWidth="1"/>
    <col min="17" max="17" width="13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4.28515625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</row>
    <row r="2" spans="1:27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</row>
    <row r="3" spans="1:27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</row>
    <row r="4" spans="1:27" ht="14.45" customHeight="1" x14ac:dyDescent="0.2"/>
    <row r="5" spans="1:27" ht="14.45" customHeight="1" x14ac:dyDescent="0.2">
      <c r="A5" s="1" t="s">
        <v>33</v>
      </c>
      <c r="B5" s="25" t="s">
        <v>34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</row>
    <row r="6" spans="1:27" ht="14.45" customHeight="1" x14ac:dyDescent="0.2">
      <c r="E6" s="26" t="s">
        <v>7</v>
      </c>
      <c r="F6" s="26"/>
      <c r="G6" s="26"/>
      <c r="H6" s="26"/>
      <c r="I6" s="26"/>
      <c r="K6" s="26" t="s">
        <v>8</v>
      </c>
      <c r="L6" s="26"/>
      <c r="M6" s="26"/>
      <c r="N6" s="26"/>
      <c r="O6" s="26"/>
      <c r="P6" s="26"/>
      <c r="Q6" s="26"/>
      <c r="S6" s="26" t="s">
        <v>9</v>
      </c>
      <c r="T6" s="26"/>
      <c r="U6" s="26"/>
      <c r="V6" s="26"/>
      <c r="W6" s="26"/>
      <c r="X6" s="26"/>
      <c r="Y6" s="26"/>
      <c r="Z6" s="26"/>
      <c r="AA6" s="26"/>
    </row>
    <row r="7" spans="1:27" ht="14.45" customHeight="1" x14ac:dyDescent="0.2">
      <c r="E7" s="3"/>
      <c r="F7" s="3"/>
      <c r="G7" s="3"/>
      <c r="H7" s="3"/>
      <c r="I7" s="3"/>
      <c r="K7" s="27" t="s">
        <v>35</v>
      </c>
      <c r="L7" s="27"/>
      <c r="M7" s="27"/>
      <c r="N7" s="3"/>
      <c r="O7" s="27" t="s">
        <v>36</v>
      </c>
      <c r="P7" s="27"/>
      <c r="Q7" s="27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26" t="s">
        <v>37</v>
      </c>
      <c r="B8" s="26"/>
      <c r="D8" s="26" t="s">
        <v>38</v>
      </c>
      <c r="E8" s="26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39</v>
      </c>
      <c r="W8" s="2" t="s">
        <v>14</v>
      </c>
      <c r="Y8" s="2" t="s">
        <v>15</v>
      </c>
      <c r="AA8" s="2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8"/>
  <sheetViews>
    <sheetView rightToLeft="1" workbookViewId="0">
      <selection sqref="A1:AL1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3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</row>
    <row r="2" spans="1:38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</row>
    <row r="3" spans="1:3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</row>
    <row r="4" spans="1:38" ht="14.45" customHeight="1" x14ac:dyDescent="0.2"/>
    <row r="5" spans="1:38" ht="14.45" customHeight="1" x14ac:dyDescent="0.2">
      <c r="A5" s="1" t="s">
        <v>40</v>
      </c>
      <c r="B5" s="25" t="s">
        <v>41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</row>
    <row r="6" spans="1:38" ht="14.45" customHeight="1" x14ac:dyDescent="0.2">
      <c r="A6" s="26" t="s">
        <v>42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 t="s">
        <v>7</v>
      </c>
      <c r="Q6" s="26"/>
      <c r="R6" s="26"/>
      <c r="S6" s="26"/>
      <c r="T6" s="26"/>
      <c r="V6" s="26" t="s">
        <v>8</v>
      </c>
      <c r="W6" s="26"/>
      <c r="X6" s="26"/>
      <c r="Y6" s="26"/>
      <c r="Z6" s="26"/>
      <c r="AA6" s="26"/>
      <c r="AB6" s="26"/>
      <c r="AD6" s="26" t="s">
        <v>9</v>
      </c>
      <c r="AE6" s="26"/>
      <c r="AF6" s="26"/>
      <c r="AG6" s="26"/>
      <c r="AH6" s="26"/>
      <c r="AI6" s="26"/>
      <c r="AJ6" s="26"/>
      <c r="AK6" s="26"/>
      <c r="AL6" s="26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7" t="s">
        <v>10</v>
      </c>
      <c r="W7" s="27"/>
      <c r="X7" s="27"/>
      <c r="Y7" s="3"/>
      <c r="Z7" s="27" t="s">
        <v>11</v>
      </c>
      <c r="AA7" s="27"/>
      <c r="AB7" s="27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26" t="s">
        <v>43</v>
      </c>
      <c r="B8" s="26"/>
      <c r="D8" s="2" t="s">
        <v>44</v>
      </c>
      <c r="F8" s="2" t="s">
        <v>45</v>
      </c>
      <c r="H8" s="2" t="s">
        <v>46</v>
      </c>
      <c r="J8" s="2" t="s">
        <v>47</v>
      </c>
      <c r="L8" s="2" t="s">
        <v>48</v>
      </c>
      <c r="N8" s="2" t="s">
        <v>26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</sheetData>
  <mergeCells count="11">
    <mergeCell ref="V7:X7"/>
    <mergeCell ref="Z7:AB7"/>
    <mergeCell ref="A8:B8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sqref="A1:M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ht="14.45" customHeight="1" x14ac:dyDescent="0.2">
      <c r="A4" s="25" t="s">
        <v>49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</row>
    <row r="5" spans="1:13" ht="14.45" customHeight="1" x14ac:dyDescent="0.2">
      <c r="A5" s="25" t="s">
        <v>50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</row>
    <row r="6" spans="1:13" ht="14.45" customHeight="1" x14ac:dyDescent="0.2"/>
    <row r="7" spans="1:13" ht="14.45" customHeight="1" x14ac:dyDescent="0.2">
      <c r="C7" s="26" t="s">
        <v>9</v>
      </c>
      <c r="D7" s="26"/>
      <c r="E7" s="26"/>
      <c r="F7" s="26"/>
      <c r="G7" s="26"/>
      <c r="H7" s="26"/>
      <c r="I7" s="26"/>
      <c r="J7" s="26"/>
      <c r="K7" s="26"/>
      <c r="L7" s="26"/>
      <c r="M7" s="26"/>
    </row>
    <row r="8" spans="1:13" ht="14.45" customHeight="1" x14ac:dyDescent="0.2">
      <c r="A8" s="2" t="s">
        <v>51</v>
      </c>
      <c r="C8" s="4" t="s">
        <v>13</v>
      </c>
      <c r="D8" s="3"/>
      <c r="E8" s="4" t="s">
        <v>52</v>
      </c>
      <c r="F8" s="3"/>
      <c r="G8" s="4" t="s">
        <v>53</v>
      </c>
      <c r="H8" s="3"/>
      <c r="I8" s="4" t="s">
        <v>54</v>
      </c>
      <c r="J8" s="3"/>
      <c r="K8" s="4" t="s">
        <v>55</v>
      </c>
      <c r="L8" s="3"/>
      <c r="M8" s="4" t="s">
        <v>56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1"/>
  <sheetViews>
    <sheetView rightToLeft="1" workbookViewId="0">
      <selection activeCell="L9" sqref="L9:L10"/>
    </sheetView>
  </sheetViews>
  <sheetFormatPr defaultRowHeight="12.75" x14ac:dyDescent="0.2"/>
  <cols>
    <col min="1" max="1" width="6.28515625" bestFit="1" customWidth="1"/>
    <col min="2" max="2" width="35" customWidth="1"/>
    <col min="3" max="3" width="1.28515625" customWidth="1"/>
    <col min="4" max="4" width="14.85546875" bestFit="1" customWidth="1"/>
    <col min="5" max="5" width="1.28515625" customWidth="1"/>
    <col min="6" max="6" width="17.7109375" bestFit="1" customWidth="1"/>
    <col min="7" max="7" width="1.28515625" customWidth="1"/>
    <col min="8" max="8" width="17.5703125" bestFit="1" customWidth="1"/>
    <col min="9" max="9" width="1.28515625" customWidth="1"/>
    <col min="10" max="10" width="14.85546875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2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</row>
    <row r="4" spans="1:12" ht="14.45" customHeight="1" x14ac:dyDescent="0.2"/>
    <row r="5" spans="1:12" ht="14.45" customHeight="1" x14ac:dyDescent="0.2">
      <c r="A5" s="1" t="s">
        <v>57</v>
      </c>
      <c r="B5" s="25" t="s">
        <v>58</v>
      </c>
      <c r="C5" s="25"/>
      <c r="D5" s="25"/>
      <c r="E5" s="25"/>
      <c r="F5" s="25"/>
      <c r="G5" s="25"/>
      <c r="H5" s="25"/>
      <c r="I5" s="25"/>
      <c r="J5" s="25"/>
      <c r="K5" s="25"/>
      <c r="L5" s="25"/>
    </row>
    <row r="6" spans="1:12" ht="14.45" customHeight="1" x14ac:dyDescent="0.2">
      <c r="D6" s="2" t="s">
        <v>7</v>
      </c>
      <c r="F6" s="26" t="s">
        <v>8</v>
      </c>
      <c r="G6" s="26"/>
      <c r="H6" s="26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26" t="s">
        <v>59</v>
      </c>
      <c r="B8" s="26"/>
      <c r="D8" s="2" t="s">
        <v>60</v>
      </c>
      <c r="F8" s="2" t="s">
        <v>61</v>
      </c>
      <c r="H8" s="2" t="s">
        <v>62</v>
      </c>
      <c r="J8" s="2" t="s">
        <v>60</v>
      </c>
      <c r="L8" s="2" t="s">
        <v>18</v>
      </c>
    </row>
    <row r="9" spans="1:12" ht="21.75" customHeight="1" x14ac:dyDescent="0.2">
      <c r="A9" s="34" t="s">
        <v>167</v>
      </c>
      <c r="B9" s="34"/>
      <c r="D9" s="16">
        <v>48753513</v>
      </c>
      <c r="F9" s="16">
        <v>199537</v>
      </c>
      <c r="H9" s="16">
        <v>0</v>
      </c>
      <c r="J9" s="16">
        <v>48953050</v>
      </c>
      <c r="L9" s="17">
        <v>0</v>
      </c>
    </row>
    <row r="10" spans="1:12" ht="21.75" customHeight="1" x14ac:dyDescent="0.2">
      <c r="A10" s="35" t="s">
        <v>166</v>
      </c>
      <c r="B10" s="35"/>
      <c r="D10" s="19">
        <v>18331250351</v>
      </c>
      <c r="F10" s="19">
        <v>3565832102355</v>
      </c>
      <c r="H10" s="19">
        <v>3570474616870</v>
      </c>
      <c r="J10" s="19">
        <v>13688735836</v>
      </c>
      <c r="L10" s="20">
        <v>0</v>
      </c>
    </row>
    <row r="11" spans="1:12" ht="21.75" customHeight="1" x14ac:dyDescent="0.2">
      <c r="A11" s="31" t="s">
        <v>20</v>
      </c>
      <c r="B11" s="31"/>
      <c r="D11" s="11">
        <v>18380003864</v>
      </c>
      <c r="F11" s="11">
        <v>3565832301892</v>
      </c>
      <c r="H11" s="11">
        <v>3570474616870</v>
      </c>
      <c r="J11" s="11">
        <v>13737688886</v>
      </c>
      <c r="L11" s="12">
        <v>0</v>
      </c>
    </row>
  </sheetData>
  <mergeCells count="9">
    <mergeCell ref="A8:B8"/>
    <mergeCell ref="A9:B9"/>
    <mergeCell ref="A10:B10"/>
    <mergeCell ref="A11:B11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activeCell="F14" sqref="F14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21.75" customHeight="1" x14ac:dyDescent="0.2">
      <c r="A2" s="23" t="s">
        <v>65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</row>
    <row r="4" spans="1:10" ht="14.45" customHeight="1" x14ac:dyDescent="0.2"/>
    <row r="5" spans="1:10" ht="29.1" customHeight="1" x14ac:dyDescent="0.2">
      <c r="A5" s="1" t="s">
        <v>66</v>
      </c>
      <c r="B5" s="25" t="s">
        <v>67</v>
      </c>
      <c r="C5" s="25"/>
      <c r="D5" s="25"/>
      <c r="E5" s="25"/>
      <c r="F5" s="25"/>
      <c r="G5" s="25"/>
      <c r="H5" s="25"/>
      <c r="I5" s="25"/>
      <c r="J5" s="25"/>
    </row>
    <row r="6" spans="1:10" ht="14.45" customHeight="1" x14ac:dyDescent="0.2"/>
    <row r="7" spans="1:10" ht="14.45" customHeight="1" x14ac:dyDescent="0.2">
      <c r="A7" s="26" t="s">
        <v>68</v>
      </c>
      <c r="B7" s="26"/>
      <c r="D7" s="2" t="s">
        <v>69</v>
      </c>
      <c r="F7" s="2" t="s">
        <v>60</v>
      </c>
      <c r="H7" s="2" t="s">
        <v>70</v>
      </c>
      <c r="J7" s="2" t="s">
        <v>71</v>
      </c>
    </row>
    <row r="8" spans="1:10" ht="21.75" customHeight="1" x14ac:dyDescent="0.2">
      <c r="A8" s="33" t="s">
        <v>72</v>
      </c>
      <c r="B8" s="33"/>
      <c r="D8" s="13" t="s">
        <v>73</v>
      </c>
      <c r="F8" s="7">
        <v>-2720207167809</v>
      </c>
      <c r="H8" s="14">
        <v>100.59</v>
      </c>
      <c r="J8" s="14">
        <v>-0.9</v>
      </c>
    </row>
    <row r="9" spans="1:10" ht="21.75" customHeight="1" x14ac:dyDescent="0.2">
      <c r="A9" s="34" t="s">
        <v>74</v>
      </c>
      <c r="B9" s="34"/>
      <c r="D9" s="15" t="s">
        <v>75</v>
      </c>
      <c r="F9" s="16">
        <v>0</v>
      </c>
      <c r="H9" s="17">
        <v>0</v>
      </c>
      <c r="J9" s="17">
        <v>0</v>
      </c>
    </row>
    <row r="10" spans="1:10" ht="21.75" customHeight="1" x14ac:dyDescent="0.2">
      <c r="A10" s="34" t="s">
        <v>76</v>
      </c>
      <c r="B10" s="34"/>
      <c r="D10" s="15" t="s">
        <v>77</v>
      </c>
      <c r="F10" s="16">
        <v>0</v>
      </c>
      <c r="H10" s="17">
        <v>0</v>
      </c>
      <c r="J10" s="17">
        <v>0</v>
      </c>
    </row>
    <row r="11" spans="1:10" ht="21.75" customHeight="1" x14ac:dyDescent="0.2">
      <c r="A11" s="34" t="s">
        <v>78</v>
      </c>
      <c r="B11" s="34"/>
      <c r="D11" s="15" t="s">
        <v>79</v>
      </c>
      <c r="F11" s="16">
        <v>326128165</v>
      </c>
      <c r="H11" s="17">
        <v>-0.01</v>
      </c>
      <c r="J11" s="17">
        <v>0</v>
      </c>
    </row>
    <row r="12" spans="1:10" ht="21.75" customHeight="1" x14ac:dyDescent="0.2">
      <c r="A12" s="35" t="s">
        <v>80</v>
      </c>
      <c r="B12" s="35"/>
      <c r="D12" s="18" t="s">
        <v>81</v>
      </c>
      <c r="F12" s="19">
        <f>'سایر درآمدها'!D9</f>
        <v>2995728141</v>
      </c>
      <c r="H12" s="20">
        <v>-2.37</v>
      </c>
      <c r="J12" s="20">
        <v>0.02</v>
      </c>
    </row>
    <row r="13" spans="1:10" ht="21.75" customHeight="1" x14ac:dyDescent="0.2">
      <c r="A13" s="31" t="s">
        <v>20</v>
      </c>
      <c r="B13" s="31"/>
      <c r="D13" s="11"/>
      <c r="F13" s="11">
        <f>SUM(F8:F12)</f>
        <v>-2716885311503</v>
      </c>
      <c r="H13" s="12">
        <v>98.21</v>
      </c>
      <c r="J13" s="12">
        <v>-0.88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3"/>
  <sheetViews>
    <sheetView rightToLeft="1" workbookViewId="0">
      <selection activeCell="S9" sqref="P9:S9"/>
    </sheetView>
  </sheetViews>
  <sheetFormatPr defaultRowHeight="12.75" x14ac:dyDescent="0.2"/>
  <cols>
    <col min="1" max="1" width="6.140625" bestFit="1" customWidth="1"/>
    <col min="2" max="2" width="18.140625" customWidth="1"/>
    <col min="3" max="3" width="1.28515625" customWidth="1"/>
    <col min="4" max="4" width="14.7109375" bestFit="1" customWidth="1"/>
    <col min="5" max="5" width="1.28515625" customWidth="1"/>
    <col min="6" max="6" width="18.28515625" bestFit="1" customWidth="1"/>
    <col min="7" max="7" width="1.28515625" customWidth="1"/>
    <col min="8" max="8" width="17.85546875" bestFit="1" customWidth="1"/>
    <col min="9" max="9" width="1.28515625" customWidth="1"/>
    <col min="10" max="10" width="18.5703125" bestFit="1" customWidth="1"/>
    <col min="11" max="11" width="1.28515625" customWidth="1"/>
    <col min="12" max="12" width="17.28515625" bestFit="1" customWidth="1"/>
    <col min="13" max="13" width="1.28515625" customWidth="1"/>
    <col min="14" max="14" width="14.7109375" bestFit="1" customWidth="1"/>
    <col min="15" max="16" width="1.28515625" customWidth="1"/>
    <col min="17" max="17" width="20" bestFit="1" customWidth="1"/>
    <col min="18" max="18" width="1.28515625" customWidth="1"/>
    <col min="19" max="19" width="18.85546875" bestFit="1" customWidth="1"/>
    <col min="20" max="20" width="1.28515625" customWidth="1"/>
    <col min="21" max="21" width="19.8554687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</row>
    <row r="2" spans="1:23" ht="21.75" customHeight="1" x14ac:dyDescent="0.2">
      <c r="A2" s="23" t="s">
        <v>65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</row>
    <row r="3" spans="1:23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</row>
    <row r="4" spans="1:23" ht="14.45" customHeight="1" x14ac:dyDescent="0.2"/>
    <row r="5" spans="1:23" ht="14.45" customHeight="1" x14ac:dyDescent="0.2">
      <c r="A5" s="1" t="s">
        <v>82</v>
      </c>
      <c r="B5" s="25" t="s">
        <v>83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</row>
    <row r="6" spans="1:23" ht="14.45" customHeight="1" x14ac:dyDescent="0.2">
      <c r="D6" s="26" t="s">
        <v>84</v>
      </c>
      <c r="E6" s="26"/>
      <c r="F6" s="26"/>
      <c r="G6" s="26"/>
      <c r="H6" s="26"/>
      <c r="I6" s="26"/>
      <c r="J6" s="26"/>
      <c r="K6" s="26"/>
      <c r="L6" s="26"/>
      <c r="N6" s="26" t="s">
        <v>85</v>
      </c>
      <c r="O6" s="26"/>
      <c r="P6" s="26"/>
      <c r="Q6" s="26"/>
      <c r="R6" s="26"/>
      <c r="S6" s="26"/>
      <c r="T6" s="26"/>
      <c r="U6" s="26"/>
      <c r="V6" s="26"/>
      <c r="W6" s="26"/>
    </row>
    <row r="7" spans="1:23" ht="14.45" customHeight="1" x14ac:dyDescent="0.2">
      <c r="D7" s="3"/>
      <c r="E7" s="3"/>
      <c r="F7" s="3"/>
      <c r="G7" s="3"/>
      <c r="H7" s="3"/>
      <c r="I7" s="3"/>
      <c r="J7" s="27" t="s">
        <v>20</v>
      </c>
      <c r="K7" s="27"/>
      <c r="L7" s="27"/>
      <c r="N7" s="3"/>
      <c r="O7" s="3"/>
      <c r="P7" s="3"/>
      <c r="Q7" s="3"/>
      <c r="R7" s="3"/>
      <c r="S7" s="3"/>
      <c r="T7" s="3"/>
      <c r="U7" s="27" t="s">
        <v>20</v>
      </c>
      <c r="V7" s="27"/>
      <c r="W7" s="27"/>
    </row>
    <row r="8" spans="1:23" ht="14.45" customHeight="1" x14ac:dyDescent="0.2">
      <c r="A8" s="26" t="s">
        <v>86</v>
      </c>
      <c r="B8" s="26"/>
      <c r="D8" s="2" t="s">
        <v>87</v>
      </c>
      <c r="F8" s="2" t="s">
        <v>88</v>
      </c>
      <c r="H8" s="2" t="s">
        <v>89</v>
      </c>
      <c r="J8" s="4" t="s">
        <v>60</v>
      </c>
      <c r="K8" s="3"/>
      <c r="L8" s="4" t="s">
        <v>70</v>
      </c>
      <c r="N8" s="2" t="s">
        <v>87</v>
      </c>
      <c r="P8" s="26" t="s">
        <v>88</v>
      </c>
      <c r="Q8" s="26"/>
      <c r="S8" s="2" t="s">
        <v>89</v>
      </c>
      <c r="U8" s="4" t="s">
        <v>60</v>
      </c>
      <c r="V8" s="3"/>
      <c r="W8" s="4" t="s">
        <v>70</v>
      </c>
    </row>
    <row r="9" spans="1:23" ht="21.75" customHeight="1" x14ac:dyDescent="0.2">
      <c r="A9" s="33" t="s">
        <v>19</v>
      </c>
      <c r="B9" s="33"/>
      <c r="D9" s="7">
        <v>0</v>
      </c>
      <c r="F9" s="7">
        <v>-5758560966207</v>
      </c>
      <c r="H9" s="7">
        <v>3038353798398</v>
      </c>
      <c r="J9" s="7">
        <v>-2720207167809</v>
      </c>
      <c r="L9" s="14">
        <v>100.59</v>
      </c>
      <c r="N9" s="7">
        <v>0</v>
      </c>
      <c r="P9" s="29">
        <v>173204919343627</v>
      </c>
      <c r="Q9" s="29"/>
      <c r="S9" s="7">
        <v>24283276925397</v>
      </c>
      <c r="U9" s="7">
        <v>197488196269024</v>
      </c>
      <c r="W9" s="14">
        <v>99.9</v>
      </c>
    </row>
    <row r="10" spans="1:23" ht="21.75" customHeight="1" x14ac:dyDescent="0.2">
      <c r="A10" s="31" t="s">
        <v>20</v>
      </c>
      <c r="B10" s="31"/>
      <c r="D10" s="11">
        <v>0</v>
      </c>
      <c r="F10" s="11">
        <v>-5758560966207</v>
      </c>
      <c r="H10" s="11">
        <v>3038353798398</v>
      </c>
      <c r="J10" s="11">
        <v>-2720207167809</v>
      </c>
      <c r="L10" s="12">
        <v>100.59</v>
      </c>
      <c r="N10" s="11">
        <v>0</v>
      </c>
      <c r="Q10" s="11">
        <v>173204919343627</v>
      </c>
      <c r="S10" s="11">
        <f>24283276925125+272</f>
        <v>24283276925397</v>
      </c>
      <c r="U10" s="11">
        <f>197488196268752+272</f>
        <v>197488196269024</v>
      </c>
      <c r="W10" s="12">
        <v>99.9</v>
      </c>
    </row>
    <row r="12" spans="1:23" x14ac:dyDescent="0.2">
      <c r="S12" s="43"/>
    </row>
    <row r="13" spans="1:23" x14ac:dyDescent="0.2">
      <c r="H13" s="43"/>
      <c r="S13" s="43"/>
    </row>
  </sheetData>
  <mergeCells count="13">
    <mergeCell ref="A10:B10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Artin.aghamohammadi</dc:creator>
  <dc:description/>
  <cp:lastModifiedBy>Artin.aghamohammadi</cp:lastModifiedBy>
  <dcterms:created xsi:type="dcterms:W3CDTF">2026-03-26T07:48:55Z</dcterms:created>
  <dcterms:modified xsi:type="dcterms:W3CDTF">2026-03-27T07:32:53Z</dcterms:modified>
</cp:coreProperties>
</file>