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ademian\Documents\MyJabberFiles\aghamohammadi@kardan.ir\"/>
    </mc:Choice>
  </mc:AlternateContent>
  <xr:revisionPtr revIDLastSave="0" documentId="13_ncr:1_{41E516CD-DF81-4EC6-9D5E-204AA9A19A53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سود سپرده بانکی" sheetId="18" r:id="rId7"/>
    <sheet name="درآمد ناشی از فروش" sheetId="19" r:id="rId8"/>
    <sheet name="درآمد ناشی از تغییر قیمت اوراق" sheetId="21" r:id="rId9"/>
  </sheets>
  <definedNames>
    <definedName name="_xlnm.Print_Area" localSheetId="2">درآمد!$A$1:$K$11</definedName>
    <definedName name="_xlnm.Print_Area" localSheetId="4">'درآمد سپرده بانکی'!$A$1:$F$14</definedName>
    <definedName name="_xlnm.Print_Area" localSheetId="3">'درآمد سرمایه گذاری در سهام'!$A$1:$X$12</definedName>
    <definedName name="_xlnm.Print_Area" localSheetId="8">'درآمد ناشی از تغییر قیمت اوراق'!$A$1:$Q$8</definedName>
    <definedName name="_xlnm.Print_Area" localSheetId="7">'درآمد ناشی از فروش'!$A$1:$Q$10</definedName>
    <definedName name="_xlnm.Print_Area" localSheetId="5">'سایر درآمدها'!$A$1:$G$10</definedName>
    <definedName name="_xlnm.Print_Area" localSheetId="1">سپرده!$A$1:$M$16</definedName>
    <definedName name="_xlnm.Print_Area" localSheetId="6">'سود سپرده بانکی'!$A$1:$N$15</definedName>
    <definedName name="_xlnm.Print_Area" localSheetId="0">سهام!$A$1:$AC$9</definedName>
  </definedNames>
  <calcPr calcId="191029"/>
</workbook>
</file>

<file path=xl/calcChain.xml><?xml version="1.0" encoding="utf-8"?>
<calcChain xmlns="http://schemas.openxmlformats.org/spreadsheetml/2006/main">
  <c r="U12" i="9" l="1"/>
  <c r="U10" i="9"/>
  <c r="U11" i="9"/>
  <c r="U9" i="9"/>
  <c r="S12" i="9"/>
  <c r="O10" i="19"/>
  <c r="Q9" i="19"/>
  <c r="Q8" i="19"/>
  <c r="Q10" i="19" l="1"/>
</calcChain>
</file>

<file path=xl/sharedStrings.xml><?xml version="1.0" encoding="utf-8"?>
<sst xmlns="http://schemas.openxmlformats.org/spreadsheetml/2006/main" count="182" uniqueCount="76">
  <si>
    <t>صندوق قابل معامله كيميا زرين كاردان</t>
  </si>
  <si>
    <t>صورت وضعیت پرتفوی</t>
  </si>
  <si>
    <t>برای ماه منتهی به 1403/12/30</t>
  </si>
  <si>
    <t>-1</t>
  </si>
  <si>
    <t>سرمایه گذاری ها</t>
  </si>
  <si>
    <t>-1-1</t>
  </si>
  <si>
    <t>سرمایه گذاری در سهام و حق تقدم سهام</t>
  </si>
  <si>
    <t>1403/11/30</t>
  </si>
  <si>
    <t>تغییرات طی دوره</t>
  </si>
  <si>
    <t>1403/12/30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</si>
  <si>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</si>
  <si>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</si>
  <si>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</si>
  <si>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</si>
  <si>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</si>
  <si>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</si>
  <si>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</si>
  <si>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</si>
  <si>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</si>
  <si>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گواهي سپرده کالايي شمش طلا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</si>
  <si>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</si>
  <si>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</si>
  <si>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</si>
  <si>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</si>
  <si>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</si>
  <si>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</si>
  <si>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</si>
  <si>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مطهری- مهرداد 279928865</t>
  </si>
  <si>
    <t>0.00%</t>
  </si>
  <si>
    <t>حساب جاری بانک سامان سی تیر 849-40-1627461-1</t>
  </si>
  <si>
    <t>سپرده کوتاه مدت بانک سامان ملاصدرا 829-810-1627461-1</t>
  </si>
  <si>
    <t>سپرده کوتاه مدت موسسه اعتباری ملل شیراز جنوبی 0515-10-277-000000223</t>
  </si>
  <si>
    <t>سپرده کوتاه مدت بانک پاسارگاد ارمغان 279-8100-15168673-1</t>
  </si>
  <si>
    <t>سپرده کوتاه مدت بانک اقتصاد نوین شهران 184-812-6667725-1</t>
  </si>
  <si>
    <t>سپرده کوتاه مدت بانک خاورمیانه مهستان 1005-10-810-707075025</t>
  </si>
  <si>
    <t>سپرده بلند مدت بانک سامان سرو 849-154-1627461-1</t>
  </si>
  <si>
    <t>2.98%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</si>
  <si>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</si>
  <si>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</si>
  <si>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</si>
  <si>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</si>
  <si>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</si>
  <si>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</si>
  <si>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</si>
  <si>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</si>
  <si>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</si>
  <si>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</si>
  <si>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</si>
  <si>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</si>
  <si>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</si>
  <si>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</si>
  <si>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</si>
  <si>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</si>
  <si>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</si>
  <si>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</si>
  <si>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</si>
  <si>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</si>
  <si>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</si>
  <si>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پیوسته تمام سکه بهار آزادی طرح جدید</t>
  </si>
  <si>
    <t>تمام سکه طرح جدید0312 رفاه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</si>
  <si>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</si>
  <si>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</si>
  <si>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</si>
  <si>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</si>
  <si>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-5-2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</si>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</sst>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2"/>
  <sheetViews>
    <sheetView rightToLeft="1" tabSelected="1" view="pageBreakPreview" topLeftCell="C1" zoomScale="115" zoomScaleNormal="100" zoomScaleSheetLayoutView="115" workbookViewId="0">
      <selection activeCell="X11" sqref="X11:X14"/>
    </sheetView>
  </sheetViews>
  <sheetFormatPr defaultRowHeight="12.75" x14ac:dyDescent="0.2"/>
  <cols>
    <col min="1" max="1" width="3.140625" bestFit="1" customWidth="1"/>
    <col min="2" max="2" width="2.5703125" customWidth="1"/>
    <col min="3" max="3" width="23.28515625" customWidth="1"/>
    <col min="4" max="5" width="1.28515625" customWidth="1"/>
    <col min="6" max="6" width="10.42578125" bestFit="1" customWidth="1"/>
    <col min="7" max="7" width="1.28515625" customWidth="1"/>
    <col min="8" max="8" width="20.140625" bestFit="1" customWidth="1"/>
    <col min="9" max="9" width="1.28515625" customWidth="1"/>
    <col min="10" max="10" width="20.140625" bestFit="1" customWidth="1"/>
    <col min="11" max="11" width="1.28515625" customWidth="1"/>
    <col min="12" max="12" width="10.42578125" bestFit="1" customWidth="1"/>
    <col min="13" max="13" width="1.28515625" customWidth="1"/>
    <col min="14" max="14" width="20.140625" bestFit="1" customWidth="1"/>
    <col min="15" max="15" width="1.28515625" customWidth="1"/>
    <col min="16" max="16" width="4.140625" bestFit="1" customWidth="1"/>
    <col min="17" max="17" width="1.28515625" customWidth="1"/>
    <col min="18" max="18" width="9" bestFit="1" customWidth="1"/>
    <col min="19" max="19" width="1.28515625" customWidth="1"/>
    <col min="20" max="20" width="10.42578125" bestFit="1" customWidth="1"/>
    <col min="21" max="21" width="1.28515625" customWidth="1"/>
    <col min="22" max="22" width="14.7109375" bestFit="1" customWidth="1"/>
    <col min="23" max="23" width="1.28515625" customWidth="1"/>
    <col min="24" max="24" width="20.140625" bestFit="1" customWidth="1"/>
    <col min="25" max="25" width="1.28515625" customWidth="1"/>
    <col min="26" max="26" width="20.140625" bestFit="1" customWidth="1"/>
    <col min="27" max="27" width="1.28515625" customWidth="1"/>
    <col min="28" max="28" width="16.5703125" bestFit="1" customWidth="1"/>
    <col min="29" max="29" width="0.28515625" customWidth="1"/>
  </cols>
  <sheetData>
    <row r="1" spans="1:2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21.9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 ht="21.9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 ht="14.65" customHeight="1" x14ac:dyDescent="0.2">
      <c r="A4" s="1" t="s">
        <v>3</v>
      </c>
      <c r="B4" s="24" t="s">
        <v>4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28" ht="14.65" customHeight="1" x14ac:dyDescent="0.2">
      <c r="A5" s="24" t="s">
        <v>5</v>
      </c>
      <c r="B5" s="24"/>
      <c r="C5" s="24" t="s">
        <v>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ht="14.65" customHeight="1" x14ac:dyDescent="0.2">
      <c r="F6" s="19" t="s">
        <v>7</v>
      </c>
      <c r="G6" s="19"/>
      <c r="H6" s="19"/>
      <c r="I6" s="19"/>
      <c r="J6" s="19"/>
      <c r="L6" s="19" t="s">
        <v>8</v>
      </c>
      <c r="M6" s="19"/>
      <c r="N6" s="19"/>
      <c r="O6" s="19"/>
      <c r="P6" s="19"/>
      <c r="Q6" s="19"/>
      <c r="R6" s="19"/>
      <c r="T6" s="19" t="s">
        <v>9</v>
      </c>
      <c r="U6" s="19"/>
      <c r="V6" s="19"/>
      <c r="W6" s="19"/>
      <c r="X6" s="19"/>
      <c r="Y6" s="19"/>
      <c r="Z6" s="19"/>
      <c r="AA6" s="19"/>
      <c r="AB6" s="19"/>
    </row>
    <row r="7" spans="1:28" ht="14.65" customHeight="1" x14ac:dyDescent="0.2">
      <c r="F7" s="3"/>
      <c r="G7" s="3"/>
      <c r="H7" s="3"/>
      <c r="I7" s="3"/>
      <c r="J7" s="3"/>
      <c r="L7" s="22" t="s">
        <v>10</v>
      </c>
      <c r="M7" s="22"/>
      <c r="N7" s="22"/>
      <c r="O7" s="3"/>
      <c r="P7" s="22" t="s">
        <v>11</v>
      </c>
      <c r="Q7" s="22"/>
      <c r="R7" s="22"/>
      <c r="T7" s="3"/>
      <c r="U7" s="3"/>
      <c r="V7" s="3"/>
      <c r="W7" s="3"/>
      <c r="X7" s="3"/>
      <c r="Y7" s="3"/>
      <c r="Z7" s="3"/>
      <c r="AA7" s="3"/>
      <c r="AB7" s="3"/>
    </row>
    <row r="8" spans="1:28" ht="14.65" customHeight="1" x14ac:dyDescent="0.2">
      <c r="A8" s="19" t="s">
        <v>12</v>
      </c>
      <c r="B8" s="19"/>
      <c r="C8" s="19"/>
      <c r="E8" s="19" t="s">
        <v>13</v>
      </c>
      <c r="F8" s="19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95" customHeight="1" x14ac:dyDescent="0.2">
      <c r="A9" s="20" t="s">
        <v>19</v>
      </c>
      <c r="B9" s="20"/>
      <c r="C9" s="20"/>
      <c r="E9" s="21">
        <v>7569069</v>
      </c>
      <c r="F9" s="21"/>
      <c r="H9" s="5">
        <v>38218472511048</v>
      </c>
      <c r="J9" s="5">
        <v>66297307943193</v>
      </c>
      <c r="L9" s="5">
        <v>1342738</v>
      </c>
      <c r="N9" s="5">
        <v>12097756731517</v>
      </c>
      <c r="P9" s="5">
        <v>0</v>
      </c>
      <c r="R9" s="5">
        <v>0</v>
      </c>
      <c r="T9" s="5">
        <v>8911807</v>
      </c>
      <c r="V9" s="5">
        <v>10106670</v>
      </c>
      <c r="X9" s="5">
        <v>50316229242564</v>
      </c>
      <c r="Z9" s="5">
        <v>89852527590803</v>
      </c>
      <c r="AB9" s="10">
        <v>95.72</v>
      </c>
    </row>
    <row r="10" spans="1:28" x14ac:dyDescent="0.2">
      <c r="H10" s="18"/>
      <c r="X10" s="18"/>
    </row>
    <row r="11" spans="1:28" x14ac:dyDescent="0.2">
      <c r="X11" s="18"/>
    </row>
    <row r="12" spans="1:28" x14ac:dyDescent="0.2">
      <c r="X12" s="18"/>
    </row>
  </sheetData>
  <mergeCells count="15"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  <mergeCell ref="A8:C8"/>
    <mergeCell ref="E8:F8"/>
    <mergeCell ref="A9:C9"/>
    <mergeCell ref="E9:F9"/>
    <mergeCell ref="F6:J6"/>
  </mergeCells>
  <pageMargins left="0.39" right="0.39" top="0.39" bottom="0.39" header="0" footer="0"/>
  <pageSetup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6"/>
  <sheetViews>
    <sheetView rightToLeft="1" view="pageBreakPreview" zoomScaleNormal="100" zoomScaleSheetLayoutView="100" workbookViewId="0">
      <selection activeCell="F11" sqref="F11"/>
    </sheetView>
  </sheetViews>
  <sheetFormatPr defaultRowHeight="12.75" x14ac:dyDescent="0.2"/>
  <cols>
    <col min="1" max="1" width="5.42578125" bestFit="1" customWidth="1"/>
    <col min="2" max="2" width="35" customWidth="1"/>
    <col min="3" max="3" width="1.28515625" customWidth="1"/>
    <col min="4" max="4" width="13" bestFit="1" customWidth="1"/>
    <col min="5" max="5" width="1.28515625" customWidth="1"/>
    <col min="6" max="6" width="20.140625" bestFit="1" customWidth="1"/>
    <col min="7" max="7" width="1.28515625" customWidth="1"/>
    <col min="8" max="8" width="20.140625" bestFit="1" customWidth="1"/>
    <col min="9" max="9" width="1.28515625" customWidth="1"/>
    <col min="10" max="10" width="19" bestFit="1" customWidth="1"/>
    <col min="11" max="11" width="1.28515625" customWidth="1"/>
    <col min="12" max="12" width="16.5703125" bestFit="1" customWidth="1"/>
    <col min="13" max="13" width="0.28515625" customWidth="1"/>
  </cols>
  <sheetData>
    <row r="1" spans="1:12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1.9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1.9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4.65" customHeight="1" x14ac:dyDescent="0.2"/>
    <row r="5" spans="1:12" ht="14.65" customHeight="1" x14ac:dyDescent="0.2">
      <c r="A5" s="1" t="s">
        <v>21</v>
      </c>
      <c r="B5" s="24" t="s">
        <v>22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4.65" customHeight="1" x14ac:dyDescent="0.2">
      <c r="D6" s="2" t="s">
        <v>7</v>
      </c>
      <c r="F6" s="19" t="s">
        <v>8</v>
      </c>
      <c r="G6" s="19"/>
      <c r="H6" s="19"/>
      <c r="J6" s="2" t="s">
        <v>9</v>
      </c>
    </row>
    <row r="7" spans="1:12" ht="14.65" customHeight="1" x14ac:dyDescent="0.2">
      <c r="A7" s="19" t="s">
        <v>23</v>
      </c>
      <c r="B7" s="19"/>
      <c r="D7" s="2" t="s">
        <v>24</v>
      </c>
      <c r="F7" s="2" t="s">
        <v>25</v>
      </c>
      <c r="H7" s="2" t="s">
        <v>26</v>
      </c>
      <c r="J7" s="2" t="s">
        <v>24</v>
      </c>
      <c r="L7" s="2" t="s">
        <v>18</v>
      </c>
    </row>
    <row r="8" spans="1:12" ht="21.95" customHeight="1" x14ac:dyDescent="0.2">
      <c r="A8" s="20" t="s">
        <v>27</v>
      </c>
      <c r="B8" s="20"/>
      <c r="D8" s="5">
        <v>407819960</v>
      </c>
      <c r="F8" s="5">
        <v>15764254938781</v>
      </c>
      <c r="H8" s="5">
        <v>15764455414895</v>
      </c>
      <c r="J8" s="5">
        <v>207343846</v>
      </c>
      <c r="L8" s="10" t="s">
        <v>28</v>
      </c>
    </row>
    <row r="9" spans="1:12" ht="21.95" customHeight="1" x14ac:dyDescent="0.2">
      <c r="A9" s="25" t="s">
        <v>29</v>
      </c>
      <c r="B9" s="25"/>
      <c r="D9" s="12">
        <v>47023044</v>
      </c>
      <c r="F9" s="12">
        <v>0</v>
      </c>
      <c r="H9" s="12">
        <v>0</v>
      </c>
      <c r="J9" s="12">
        <v>47023044</v>
      </c>
      <c r="L9" s="13" t="s">
        <v>28</v>
      </c>
    </row>
    <row r="10" spans="1:12" ht="21.95" customHeight="1" x14ac:dyDescent="0.2">
      <c r="A10" s="25" t="s">
        <v>30</v>
      </c>
      <c r="B10" s="25"/>
      <c r="D10" s="12">
        <v>179421</v>
      </c>
      <c r="F10" s="12">
        <v>2800000001468</v>
      </c>
      <c r="H10" s="12">
        <v>2799802830500</v>
      </c>
      <c r="J10" s="12">
        <v>197350389</v>
      </c>
      <c r="L10" s="13" t="s">
        <v>28</v>
      </c>
    </row>
    <row r="11" spans="1:12" ht="21.95" customHeight="1" x14ac:dyDescent="0.2">
      <c r="A11" s="25" t="s">
        <v>31</v>
      </c>
      <c r="B11" s="25"/>
      <c r="D11" s="12">
        <v>22789509</v>
      </c>
      <c r="F11" s="12">
        <v>93399</v>
      </c>
      <c r="H11" s="12">
        <v>0</v>
      </c>
      <c r="J11" s="12">
        <v>22882908</v>
      </c>
      <c r="L11" s="13" t="s">
        <v>28</v>
      </c>
    </row>
    <row r="12" spans="1:12" ht="21.95" customHeight="1" x14ac:dyDescent="0.2">
      <c r="A12" s="25" t="s">
        <v>32</v>
      </c>
      <c r="B12" s="25"/>
      <c r="D12" s="12">
        <v>2481830</v>
      </c>
      <c r="F12" s="12">
        <v>520000008966</v>
      </c>
      <c r="H12" s="12">
        <v>520000300000</v>
      </c>
      <c r="J12" s="12">
        <v>2190796</v>
      </c>
      <c r="L12" s="13" t="s">
        <v>28</v>
      </c>
    </row>
    <row r="13" spans="1:12" ht="21.95" customHeight="1" x14ac:dyDescent="0.2">
      <c r="A13" s="25" t="s">
        <v>33</v>
      </c>
      <c r="B13" s="25"/>
      <c r="D13" s="12">
        <v>30944063</v>
      </c>
      <c r="F13" s="12">
        <v>126647</v>
      </c>
      <c r="H13" s="12">
        <v>0</v>
      </c>
      <c r="J13" s="12">
        <v>31070710</v>
      </c>
      <c r="L13" s="13" t="s">
        <v>28</v>
      </c>
    </row>
    <row r="14" spans="1:12" ht="21.95" customHeight="1" x14ac:dyDescent="0.2">
      <c r="A14" s="25" t="s">
        <v>34</v>
      </c>
      <c r="B14" s="25"/>
      <c r="D14" s="12">
        <v>19054222</v>
      </c>
      <c r="F14" s="12">
        <v>78091</v>
      </c>
      <c r="H14" s="12">
        <v>0</v>
      </c>
      <c r="J14" s="12">
        <v>19132313</v>
      </c>
      <c r="L14" s="13" t="s">
        <v>28</v>
      </c>
    </row>
    <row r="15" spans="1:12" ht="21.95" customHeight="1" x14ac:dyDescent="0.2">
      <c r="A15" s="26" t="s">
        <v>35</v>
      </c>
      <c r="B15" s="26"/>
      <c r="D15" s="15">
        <v>0</v>
      </c>
      <c r="F15" s="15">
        <v>2793500000000</v>
      </c>
      <c r="H15" s="15">
        <v>0</v>
      </c>
      <c r="J15" s="15">
        <v>2793500000000</v>
      </c>
      <c r="L15" s="16" t="s">
        <v>36</v>
      </c>
    </row>
    <row r="16" spans="1:12" ht="21.95" customHeight="1" x14ac:dyDescent="0.2">
      <c r="A16" s="27" t="s">
        <v>20</v>
      </c>
      <c r="B16" s="27"/>
      <c r="D16" s="7">
        <v>530292049</v>
      </c>
      <c r="F16" s="7">
        <v>21877755247352</v>
      </c>
      <c r="H16" s="7">
        <v>19084258545395</v>
      </c>
      <c r="J16" s="7">
        <v>2794026994006</v>
      </c>
      <c r="L16" s="8">
        <v>0</v>
      </c>
    </row>
  </sheetData>
  <mergeCells count="15">
    <mergeCell ref="A1:L1"/>
    <mergeCell ref="A2:L2"/>
    <mergeCell ref="A3:L3"/>
    <mergeCell ref="B5:L5"/>
    <mergeCell ref="F6:H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39" right="0.39" top="0.39" bottom="0.39" header="0" footer="0"/>
  <pageSetup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1"/>
  <sheetViews>
    <sheetView rightToLeft="1" workbookViewId="0">
      <selection activeCell="F15" sqref="F15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1.95" customHeight="1" x14ac:dyDescent="0.2">
      <c r="A2" s="23" t="s">
        <v>37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1.9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4.65" customHeight="1" x14ac:dyDescent="0.2"/>
    <row r="5" spans="1:10" ht="29.1" customHeight="1" x14ac:dyDescent="0.2">
      <c r="A5" s="1" t="s">
        <v>38</v>
      </c>
      <c r="B5" s="24" t="s">
        <v>39</v>
      </c>
      <c r="C5" s="24"/>
      <c r="D5" s="24"/>
      <c r="E5" s="24"/>
      <c r="F5" s="24"/>
      <c r="G5" s="24"/>
      <c r="H5" s="24"/>
      <c r="I5" s="24"/>
      <c r="J5" s="24"/>
    </row>
    <row r="6" spans="1:10" ht="14.65" customHeight="1" x14ac:dyDescent="0.2"/>
    <row r="7" spans="1:10" ht="14.65" customHeight="1" x14ac:dyDescent="0.2">
      <c r="A7" s="19" t="s">
        <v>40</v>
      </c>
      <c r="B7" s="19"/>
      <c r="D7" s="2" t="s">
        <v>41</v>
      </c>
      <c r="F7" s="2" t="s">
        <v>24</v>
      </c>
      <c r="H7" s="2" t="s">
        <v>42</v>
      </c>
      <c r="J7" s="2" t="s">
        <v>43</v>
      </c>
    </row>
    <row r="8" spans="1:10" ht="21.95" customHeight="1" x14ac:dyDescent="0.2">
      <c r="A8" s="20" t="s">
        <v>44</v>
      </c>
      <c r="B8" s="20"/>
      <c r="D8" s="9" t="s">
        <v>45</v>
      </c>
      <c r="F8" s="5">
        <v>11457462916094</v>
      </c>
      <c r="H8" s="10">
        <v>99.9</v>
      </c>
      <c r="J8" s="10">
        <v>12.21</v>
      </c>
    </row>
    <row r="9" spans="1:10" ht="21.95" customHeight="1" x14ac:dyDescent="0.2">
      <c r="A9" s="25" t="s">
        <v>48</v>
      </c>
      <c r="B9" s="25"/>
      <c r="D9" s="11" t="s">
        <v>46</v>
      </c>
      <c r="F9" s="12">
        <v>4122712248</v>
      </c>
      <c r="H9" s="13">
        <v>0.04</v>
      </c>
      <c r="J9" s="13">
        <v>0</v>
      </c>
    </row>
    <row r="10" spans="1:10" ht="21.95" customHeight="1" x14ac:dyDescent="0.2">
      <c r="A10" s="26" t="s">
        <v>49</v>
      </c>
      <c r="B10" s="26"/>
      <c r="D10" s="11" t="s">
        <v>47</v>
      </c>
      <c r="F10" s="15">
        <v>20081357586</v>
      </c>
      <c r="H10" s="16">
        <v>0.18</v>
      </c>
      <c r="J10" s="16">
        <v>0.02</v>
      </c>
    </row>
    <row r="11" spans="1:10" ht="21.95" customHeight="1" x14ac:dyDescent="0.2">
      <c r="A11" s="27" t="s">
        <v>20</v>
      </c>
      <c r="B11" s="27"/>
      <c r="D11" s="7"/>
      <c r="F11" s="7">
        <v>11481666985928</v>
      </c>
      <c r="H11" s="8">
        <v>100.12</v>
      </c>
      <c r="J11" s="8">
        <v>12.23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3"/>
  <sheetViews>
    <sheetView rightToLeft="1" view="pageBreakPreview" zoomScale="60" zoomScaleNormal="100" workbookViewId="0">
      <selection activeCell="L23" sqref="A23:L33"/>
    </sheetView>
  </sheetViews>
  <sheetFormatPr defaultRowHeight="12.75" x14ac:dyDescent="0.2"/>
  <cols>
    <col min="1" max="1" width="5.42578125" bestFit="1" customWidth="1"/>
    <col min="2" max="2" width="18.140625" customWidth="1"/>
    <col min="3" max="3" width="1.28515625" customWidth="1"/>
    <col min="4" max="4" width="12.28515625" bestFit="1" customWidth="1"/>
    <col min="5" max="5" width="1.28515625" customWidth="1"/>
    <col min="6" max="6" width="20.140625" bestFit="1" customWidth="1"/>
    <col min="7" max="7" width="1.28515625" customWidth="1"/>
    <col min="8" max="8" width="9.7109375" bestFit="1" customWidth="1"/>
    <col min="9" max="9" width="1.28515625" customWidth="1"/>
    <col min="10" max="10" width="20.140625" bestFit="1" customWidth="1"/>
    <col min="11" max="11" width="1.28515625" customWidth="1"/>
    <col min="12" max="12" width="15.28515625" bestFit="1" customWidth="1"/>
    <col min="13" max="13" width="1.28515625" customWidth="1"/>
    <col min="14" max="14" width="12.28515625" bestFit="1" customWidth="1"/>
    <col min="15" max="16" width="1.28515625" customWidth="1"/>
    <col min="17" max="17" width="20.140625" bestFit="1" customWidth="1"/>
    <col min="18" max="18" width="1.28515625" customWidth="1"/>
    <col min="19" max="19" width="17.140625" bestFit="1" customWidth="1"/>
    <col min="20" max="20" width="1.28515625" customWidth="1"/>
    <col min="21" max="21" width="20.140625" bestFit="1" customWidth="1"/>
    <col min="22" max="22" width="1.28515625" customWidth="1"/>
    <col min="23" max="23" width="15.28515625" bestFit="1" customWidth="1"/>
    <col min="24" max="24" width="0.28515625" customWidth="1"/>
  </cols>
  <sheetData>
    <row r="1" spans="1:23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1.95" customHeight="1" x14ac:dyDescent="0.2">
      <c r="A2" s="23" t="s">
        <v>37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1.9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14.65" customHeight="1" x14ac:dyDescent="0.2"/>
    <row r="5" spans="1:23" ht="14.65" customHeight="1" x14ac:dyDescent="0.2">
      <c r="A5" s="1" t="s">
        <v>50</v>
      </c>
      <c r="B5" s="24" t="s">
        <v>51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ht="14.65" customHeight="1" x14ac:dyDescent="0.2">
      <c r="D6" s="19" t="s">
        <v>52</v>
      </c>
      <c r="E6" s="19"/>
      <c r="F6" s="19"/>
      <c r="G6" s="19"/>
      <c r="H6" s="19"/>
      <c r="I6" s="19"/>
      <c r="J6" s="19"/>
      <c r="K6" s="19"/>
      <c r="L6" s="19"/>
      <c r="N6" s="19" t="s">
        <v>53</v>
      </c>
      <c r="O6" s="19"/>
      <c r="P6" s="19"/>
      <c r="Q6" s="19"/>
      <c r="R6" s="19"/>
      <c r="S6" s="19"/>
      <c r="T6" s="19"/>
      <c r="U6" s="19"/>
      <c r="V6" s="19"/>
      <c r="W6" s="19"/>
    </row>
    <row r="7" spans="1:23" ht="14.65" customHeight="1" x14ac:dyDescent="0.2">
      <c r="D7" s="3"/>
      <c r="E7" s="3"/>
      <c r="F7" s="3"/>
      <c r="G7" s="3"/>
      <c r="H7" s="3"/>
      <c r="I7" s="3"/>
      <c r="J7" s="22" t="s">
        <v>20</v>
      </c>
      <c r="K7" s="22"/>
      <c r="L7" s="22"/>
      <c r="N7" s="3"/>
      <c r="O7" s="3"/>
      <c r="P7" s="3"/>
      <c r="Q7" s="3"/>
      <c r="R7" s="3"/>
      <c r="S7" s="3"/>
      <c r="T7" s="3"/>
      <c r="U7" s="22" t="s">
        <v>20</v>
      </c>
      <c r="V7" s="22"/>
      <c r="W7" s="22"/>
    </row>
    <row r="8" spans="1:23" ht="14.65" customHeight="1" x14ac:dyDescent="0.2">
      <c r="A8" s="19" t="s">
        <v>54</v>
      </c>
      <c r="B8" s="19"/>
      <c r="D8" s="2" t="s">
        <v>55</v>
      </c>
      <c r="F8" s="2" t="s">
        <v>56</v>
      </c>
      <c r="H8" s="2" t="s">
        <v>57</v>
      </c>
      <c r="J8" s="4" t="s">
        <v>24</v>
      </c>
      <c r="K8" s="3"/>
      <c r="L8" s="4" t="s">
        <v>42</v>
      </c>
      <c r="N8" s="2" t="s">
        <v>55</v>
      </c>
      <c r="P8" s="19" t="s">
        <v>56</v>
      </c>
      <c r="Q8" s="19"/>
      <c r="S8" s="2" t="s">
        <v>57</v>
      </c>
      <c r="U8" s="4" t="s">
        <v>24</v>
      </c>
      <c r="V8" s="3"/>
      <c r="W8" s="4" t="s">
        <v>42</v>
      </c>
    </row>
    <row r="9" spans="1:23" ht="21.95" customHeight="1" x14ac:dyDescent="0.2">
      <c r="A9" s="20" t="s">
        <v>58</v>
      </c>
      <c r="B9" s="20"/>
      <c r="D9" s="5">
        <v>0</v>
      </c>
      <c r="F9" s="5">
        <v>0</v>
      </c>
      <c r="H9" s="5">
        <v>0</v>
      </c>
      <c r="J9" s="5">
        <v>0</v>
      </c>
      <c r="L9" s="10">
        <v>0</v>
      </c>
      <c r="N9" s="5">
        <v>0</v>
      </c>
      <c r="P9" s="21">
        <v>0</v>
      </c>
      <c r="Q9" s="21"/>
      <c r="S9" s="5">
        <v>67800377060</v>
      </c>
      <c r="U9" s="5">
        <f>P9+S9</f>
        <v>67800377060</v>
      </c>
      <c r="W9" s="10">
        <v>0.18</v>
      </c>
    </row>
    <row r="10" spans="1:23" ht="21.95" customHeight="1" x14ac:dyDescent="0.2">
      <c r="A10" s="25" t="s">
        <v>59</v>
      </c>
      <c r="B10" s="25"/>
      <c r="D10" s="12">
        <v>0</v>
      </c>
      <c r="F10" s="12">
        <v>0</v>
      </c>
      <c r="H10" s="12">
        <v>0</v>
      </c>
      <c r="J10" s="12">
        <v>0</v>
      </c>
      <c r="L10" s="13">
        <v>0</v>
      </c>
      <c r="N10" s="12">
        <v>0</v>
      </c>
      <c r="P10" s="28">
        <v>0</v>
      </c>
      <c r="Q10" s="28"/>
      <c r="S10" s="12">
        <v>87041431185</v>
      </c>
      <c r="U10" s="12">
        <f t="shared" ref="U10:U11" si="0">P10+S10</f>
        <v>87041431185</v>
      </c>
      <c r="W10" s="13">
        <v>0.23</v>
      </c>
    </row>
    <row r="11" spans="1:23" ht="21.95" customHeight="1" x14ac:dyDescent="0.2">
      <c r="A11" s="26" t="s">
        <v>60</v>
      </c>
      <c r="B11" s="26"/>
      <c r="D11" s="15">
        <v>0</v>
      </c>
      <c r="F11" s="15">
        <v>11457462916094</v>
      </c>
      <c r="H11" s="15">
        <v>0</v>
      </c>
      <c r="J11" s="15">
        <v>11457462916094</v>
      </c>
      <c r="L11" s="16">
        <v>99.9</v>
      </c>
      <c r="N11" s="15">
        <v>0</v>
      </c>
      <c r="P11" s="28">
        <v>37403802075320</v>
      </c>
      <c r="Q11" s="29"/>
      <c r="S11" s="15">
        <v>0</v>
      </c>
      <c r="U11" s="12">
        <f t="shared" si="0"/>
        <v>37403802075320</v>
      </c>
      <c r="W11" s="16">
        <v>99.52</v>
      </c>
    </row>
    <row r="12" spans="1:23" ht="21.95" customHeight="1" x14ac:dyDescent="0.2">
      <c r="A12" s="27" t="s">
        <v>20</v>
      </c>
      <c r="B12" s="27"/>
      <c r="D12" s="7">
        <v>0</v>
      </c>
      <c r="F12" s="7">
        <v>11457462916094</v>
      </c>
      <c r="H12" s="7">
        <v>0</v>
      </c>
      <c r="J12" s="7">
        <v>11457462916094</v>
      </c>
      <c r="L12" s="8">
        <v>99.9</v>
      </c>
      <c r="N12" s="7">
        <v>0</v>
      </c>
      <c r="Q12" s="7">
        <v>37403802075320</v>
      </c>
      <c r="S12" s="7">
        <f>SUM(S9:S11)</f>
        <v>154841808245</v>
      </c>
      <c r="U12" s="7">
        <f>SUM(U9:U11)</f>
        <v>37558643883565</v>
      </c>
      <c r="W12" s="8">
        <v>99.93</v>
      </c>
    </row>
    <row r="13" spans="1:23" x14ac:dyDescent="0.2">
      <c r="F13" s="18"/>
      <c r="Q13" s="18"/>
      <c r="S13" s="18"/>
    </row>
  </sheetData>
  <mergeCells count="1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</mergeCells>
  <pageMargins left="0.39" right="0.39" top="0.39" bottom="0.39" header="0" footer="0"/>
  <pageSetup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4"/>
  <sheetViews>
    <sheetView rightToLeft="1" view="pageBreakPreview" zoomScaleNormal="100" zoomScaleSheetLayoutView="100" workbookViewId="0">
      <selection activeCell="D19" sqref="D19"/>
    </sheetView>
  </sheetViews>
  <sheetFormatPr defaultRowHeight="12.75" x14ac:dyDescent="0.2"/>
  <cols>
    <col min="1" max="1" width="5.140625" customWidth="1"/>
    <col min="2" max="2" width="40.14062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 x14ac:dyDescent="0.2">
      <c r="A1" s="23" t="s">
        <v>0</v>
      </c>
      <c r="B1" s="23"/>
      <c r="C1" s="23"/>
      <c r="D1" s="23"/>
      <c r="E1" s="23"/>
      <c r="F1" s="23"/>
    </row>
    <row r="2" spans="1:6" ht="21.95" customHeight="1" x14ac:dyDescent="0.2">
      <c r="A2" s="23" t="s">
        <v>37</v>
      </c>
      <c r="B2" s="23"/>
      <c r="C2" s="23"/>
      <c r="D2" s="23"/>
      <c r="E2" s="23"/>
      <c r="F2" s="23"/>
    </row>
    <row r="3" spans="1:6" ht="21.95" customHeight="1" x14ac:dyDescent="0.2">
      <c r="A3" s="23" t="s">
        <v>2</v>
      </c>
      <c r="B3" s="23"/>
      <c r="C3" s="23"/>
      <c r="D3" s="23"/>
      <c r="E3" s="23"/>
      <c r="F3" s="23"/>
    </row>
    <row r="4" spans="1:6" ht="14.65" customHeight="1" x14ac:dyDescent="0.2"/>
    <row r="5" spans="1:6" ht="14.65" customHeight="1" x14ac:dyDescent="0.2">
      <c r="A5" s="1" t="s">
        <v>61</v>
      </c>
      <c r="B5" s="24" t="s">
        <v>62</v>
      </c>
      <c r="C5" s="24"/>
      <c r="D5" s="24"/>
      <c r="E5" s="24"/>
      <c r="F5" s="24"/>
    </row>
    <row r="6" spans="1:6" ht="14.65" customHeight="1" x14ac:dyDescent="0.2">
      <c r="A6" s="19" t="s">
        <v>63</v>
      </c>
      <c r="B6" s="19"/>
      <c r="D6" s="19" t="s">
        <v>52</v>
      </c>
      <c r="E6" s="19"/>
      <c r="F6" s="2" t="s">
        <v>53</v>
      </c>
    </row>
    <row r="7" spans="1:6" ht="21.95" customHeight="1" x14ac:dyDescent="0.2">
      <c r="A7" s="20" t="s">
        <v>27</v>
      </c>
      <c r="B7" s="20"/>
      <c r="D7" s="5">
        <v>846301</v>
      </c>
      <c r="F7" s="5">
        <v>18104619</v>
      </c>
    </row>
    <row r="8" spans="1:6" ht="21.95" customHeight="1" x14ac:dyDescent="0.2">
      <c r="A8" s="25" t="s">
        <v>30</v>
      </c>
      <c r="B8" s="25"/>
      <c r="D8" s="12">
        <v>1468</v>
      </c>
      <c r="F8" s="12">
        <v>5872</v>
      </c>
    </row>
    <row r="9" spans="1:6" ht="21.95" customHeight="1" x14ac:dyDescent="0.2">
      <c r="A9" s="25" t="s">
        <v>31</v>
      </c>
      <c r="B9" s="25"/>
      <c r="D9" s="12">
        <v>93399</v>
      </c>
      <c r="F9" s="12">
        <v>762193</v>
      </c>
    </row>
    <row r="10" spans="1:6" ht="21.95" customHeight="1" x14ac:dyDescent="0.2">
      <c r="A10" s="25" t="s">
        <v>32</v>
      </c>
      <c r="B10" s="25"/>
      <c r="D10" s="12">
        <v>8966</v>
      </c>
      <c r="F10" s="12">
        <v>92334</v>
      </c>
    </row>
    <row r="11" spans="1:6" ht="21.95" customHeight="1" x14ac:dyDescent="0.2">
      <c r="A11" s="25" t="s">
        <v>33</v>
      </c>
      <c r="B11" s="25"/>
      <c r="D11" s="12">
        <v>126647</v>
      </c>
      <c r="F11" s="12">
        <v>1043482</v>
      </c>
    </row>
    <row r="12" spans="1:6" ht="21.95" customHeight="1" x14ac:dyDescent="0.2">
      <c r="A12" s="25" t="s">
        <v>34</v>
      </c>
      <c r="B12" s="25"/>
      <c r="D12" s="12">
        <v>78091</v>
      </c>
      <c r="F12" s="12">
        <v>870457</v>
      </c>
    </row>
    <row r="13" spans="1:6" ht="21.95" customHeight="1" x14ac:dyDescent="0.2">
      <c r="A13" s="26" t="s">
        <v>35</v>
      </c>
      <c r="B13" s="26"/>
      <c r="D13" s="15">
        <v>4121557376</v>
      </c>
      <c r="F13" s="15">
        <v>4121557376</v>
      </c>
    </row>
    <row r="14" spans="1:6" ht="21.95" customHeight="1" thickBot="1" x14ac:dyDescent="0.25">
      <c r="A14" s="27" t="s">
        <v>20</v>
      </c>
      <c r="B14" s="27"/>
      <c r="D14" s="7">
        <v>4122712248</v>
      </c>
      <c r="F14" s="7">
        <v>4142436333</v>
      </c>
    </row>
  </sheetData>
  <mergeCells count="14">
    <mergeCell ref="A1:F1"/>
    <mergeCell ref="A2:F2"/>
    <mergeCell ref="A3:F3"/>
    <mergeCell ref="B5:F5"/>
    <mergeCell ref="D6:E6"/>
    <mergeCell ref="A11:B11"/>
    <mergeCell ref="A12:B12"/>
    <mergeCell ref="A13:B13"/>
    <mergeCell ref="A14:B14"/>
    <mergeCell ref="A6:B6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0"/>
  <sheetViews>
    <sheetView rightToLeft="1" view="pageBreakPreview" zoomScale="130" zoomScaleNormal="100" zoomScaleSheetLayoutView="130" workbookViewId="0">
      <selection activeCell="D19" sqref="D19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3" t="s">
        <v>0</v>
      </c>
      <c r="B1" s="23"/>
      <c r="C1" s="23"/>
      <c r="D1" s="23"/>
      <c r="E1" s="23"/>
      <c r="F1" s="23"/>
    </row>
    <row r="2" spans="1:6" ht="21.95" customHeight="1" x14ac:dyDescent="0.2">
      <c r="A2" s="23" t="s">
        <v>37</v>
      </c>
      <c r="B2" s="23"/>
      <c r="C2" s="23"/>
      <c r="D2" s="23"/>
      <c r="E2" s="23"/>
      <c r="F2" s="23"/>
    </row>
    <row r="3" spans="1:6" ht="21.95" customHeight="1" x14ac:dyDescent="0.2">
      <c r="A3" s="23" t="s">
        <v>2</v>
      </c>
      <c r="B3" s="23"/>
      <c r="C3" s="23"/>
      <c r="D3" s="23"/>
      <c r="E3" s="23"/>
      <c r="F3" s="23"/>
    </row>
    <row r="4" spans="1:6" ht="14.65" customHeight="1" x14ac:dyDescent="0.2"/>
    <row r="5" spans="1:6" ht="29.1" customHeight="1" x14ac:dyDescent="0.2">
      <c r="A5" s="1" t="s">
        <v>64</v>
      </c>
      <c r="B5" s="24" t="s">
        <v>49</v>
      </c>
      <c r="C5" s="24"/>
      <c r="D5" s="24"/>
      <c r="E5" s="24"/>
      <c r="F5" s="24"/>
    </row>
    <row r="6" spans="1:6" ht="14.65" customHeight="1" x14ac:dyDescent="0.2">
      <c r="D6" s="2" t="s">
        <v>52</v>
      </c>
      <c r="F6" s="2" t="s">
        <v>9</v>
      </c>
    </row>
    <row r="7" spans="1:6" ht="14.65" customHeight="1" x14ac:dyDescent="0.2">
      <c r="A7" s="19" t="s">
        <v>49</v>
      </c>
      <c r="B7" s="19"/>
      <c r="D7" s="4" t="s">
        <v>24</v>
      </c>
      <c r="F7" s="4" t="s">
        <v>24</v>
      </c>
    </row>
    <row r="8" spans="1:6" ht="21.95" customHeight="1" x14ac:dyDescent="0.2">
      <c r="A8" s="20" t="s">
        <v>49</v>
      </c>
      <c r="B8" s="20"/>
      <c r="D8" s="5">
        <v>0</v>
      </c>
      <c r="F8" s="5">
        <v>74</v>
      </c>
    </row>
    <row r="9" spans="1:6" ht="21.95" customHeight="1" x14ac:dyDescent="0.2">
      <c r="A9" s="26" t="s">
        <v>65</v>
      </c>
      <c r="B9" s="26"/>
      <c r="D9" s="15">
        <v>7105274985</v>
      </c>
      <c r="F9" s="15">
        <v>20081357512</v>
      </c>
    </row>
    <row r="10" spans="1:6" ht="21.95" customHeight="1" x14ac:dyDescent="0.2">
      <c r="A10" s="27" t="s">
        <v>20</v>
      </c>
      <c r="B10" s="27"/>
      <c r="D10" s="7">
        <v>7105274985</v>
      </c>
      <c r="F10" s="7">
        <v>20081357586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5"/>
  <sheetViews>
    <sheetView rightToLeft="1" view="pageBreakPreview" zoomScale="85" zoomScaleNormal="100" zoomScaleSheetLayoutView="85" workbookViewId="0">
      <selection activeCell="M15" sqref="M15"/>
    </sheetView>
  </sheetViews>
  <sheetFormatPr defaultRowHeight="12.75" x14ac:dyDescent="0.2"/>
  <cols>
    <col min="1" max="1" width="62.42578125" bestFit="1" customWidth="1"/>
    <col min="2" max="2" width="1.28515625" customWidth="1"/>
    <col min="3" max="3" width="15" bestFit="1" customWidth="1"/>
    <col min="4" max="4" width="1.28515625" customWidth="1"/>
    <col min="5" max="5" width="13.140625" bestFit="1" customWidth="1"/>
    <col min="6" max="6" width="1.28515625" customWidth="1"/>
    <col min="7" max="7" width="15" bestFit="1" customWidth="1"/>
    <col min="8" max="8" width="1.28515625" customWidth="1"/>
    <col min="9" max="9" width="15" bestFit="1" customWidth="1"/>
    <col min="10" max="10" width="1.28515625" customWidth="1"/>
    <col min="11" max="11" width="13.140625" bestFit="1" customWidth="1"/>
    <col min="12" max="12" width="1.28515625" customWidth="1"/>
    <col min="13" max="13" width="15" bestFit="1" customWidth="1"/>
    <col min="14" max="14" width="0.28515625" customWidth="1"/>
  </cols>
  <sheetData>
    <row r="1" spans="1:13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1.95" customHeight="1" x14ac:dyDescent="0.2">
      <c r="A2" s="23" t="s">
        <v>37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1.9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4.65" customHeight="1" x14ac:dyDescent="0.2"/>
    <row r="5" spans="1:13" ht="14.65" customHeight="1" x14ac:dyDescent="0.2">
      <c r="A5" s="24" t="s">
        <v>69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14.65" customHeight="1" x14ac:dyDescent="0.2">
      <c r="A6" s="19" t="s">
        <v>40</v>
      </c>
      <c r="C6" s="19" t="s">
        <v>52</v>
      </c>
      <c r="D6" s="19"/>
      <c r="E6" s="19"/>
      <c r="F6" s="19"/>
      <c r="G6" s="19"/>
      <c r="I6" s="19" t="s">
        <v>53</v>
      </c>
      <c r="J6" s="19"/>
      <c r="K6" s="19"/>
      <c r="L6" s="19"/>
      <c r="M6" s="19"/>
    </row>
    <row r="7" spans="1:13" ht="29.1" customHeight="1" x14ac:dyDescent="0.2">
      <c r="A7" s="19"/>
      <c r="C7" s="17" t="s">
        <v>67</v>
      </c>
      <c r="D7" s="3"/>
      <c r="E7" s="17" t="s">
        <v>66</v>
      </c>
      <c r="F7" s="3"/>
      <c r="G7" s="17" t="s">
        <v>68</v>
      </c>
      <c r="I7" s="17" t="s">
        <v>67</v>
      </c>
      <c r="J7" s="3"/>
      <c r="K7" s="17" t="s">
        <v>66</v>
      </c>
      <c r="L7" s="3"/>
      <c r="M7" s="17" t="s">
        <v>68</v>
      </c>
    </row>
    <row r="8" spans="1:13" ht="21.95" customHeight="1" x14ac:dyDescent="0.2">
      <c r="A8" s="9" t="s">
        <v>27</v>
      </c>
      <c r="C8" s="5">
        <v>846301</v>
      </c>
      <c r="E8" s="5">
        <v>0</v>
      </c>
      <c r="G8" s="5">
        <v>846301</v>
      </c>
      <c r="I8" s="5">
        <v>18104619</v>
      </c>
      <c r="K8" s="5">
        <v>0</v>
      </c>
      <c r="M8" s="5">
        <v>18104619</v>
      </c>
    </row>
    <row r="9" spans="1:13" ht="21.95" customHeight="1" x14ac:dyDescent="0.2">
      <c r="A9" s="11" t="s">
        <v>30</v>
      </c>
      <c r="C9" s="12">
        <v>1468</v>
      </c>
      <c r="E9" s="12">
        <v>0</v>
      </c>
      <c r="G9" s="12">
        <v>1468</v>
      </c>
      <c r="I9" s="12">
        <v>5872</v>
      </c>
      <c r="K9" s="12">
        <v>0</v>
      </c>
      <c r="M9" s="12">
        <v>5872</v>
      </c>
    </row>
    <row r="10" spans="1:13" ht="21.95" customHeight="1" x14ac:dyDescent="0.2">
      <c r="A10" s="11" t="s">
        <v>31</v>
      </c>
      <c r="C10" s="12">
        <v>93399</v>
      </c>
      <c r="E10" s="12">
        <v>0</v>
      </c>
      <c r="G10" s="12">
        <v>93399</v>
      </c>
      <c r="I10" s="12">
        <v>762193</v>
      </c>
      <c r="K10" s="12">
        <v>0</v>
      </c>
      <c r="M10" s="12">
        <v>762193</v>
      </c>
    </row>
    <row r="11" spans="1:13" ht="21.95" customHeight="1" x14ac:dyDescent="0.2">
      <c r="A11" s="11" t="s">
        <v>32</v>
      </c>
      <c r="C11" s="12">
        <v>8966</v>
      </c>
      <c r="E11" s="12">
        <v>0</v>
      </c>
      <c r="G11" s="12">
        <v>8966</v>
      </c>
      <c r="I11" s="12">
        <v>92334</v>
      </c>
      <c r="K11" s="12">
        <v>0</v>
      </c>
      <c r="M11" s="12">
        <v>92334</v>
      </c>
    </row>
    <row r="12" spans="1:13" ht="21.95" customHeight="1" x14ac:dyDescent="0.2">
      <c r="A12" s="11" t="s">
        <v>33</v>
      </c>
      <c r="C12" s="12">
        <v>126647</v>
      </c>
      <c r="E12" s="12">
        <v>0</v>
      </c>
      <c r="G12" s="12">
        <v>126647</v>
      </c>
      <c r="I12" s="12">
        <v>1043482</v>
      </c>
      <c r="K12" s="12">
        <v>0</v>
      </c>
      <c r="M12" s="12">
        <v>1043482</v>
      </c>
    </row>
    <row r="13" spans="1:13" ht="21.95" customHeight="1" x14ac:dyDescent="0.2">
      <c r="A13" s="11" t="s">
        <v>34</v>
      </c>
      <c r="C13" s="12">
        <v>78091</v>
      </c>
      <c r="E13" s="12">
        <v>0</v>
      </c>
      <c r="G13" s="12">
        <v>78091</v>
      </c>
      <c r="I13" s="12">
        <v>870457</v>
      </c>
      <c r="K13" s="12">
        <v>0</v>
      </c>
      <c r="M13" s="12">
        <v>870457</v>
      </c>
    </row>
    <row r="14" spans="1:13" ht="21.95" customHeight="1" x14ac:dyDescent="0.2">
      <c r="A14" s="14" t="s">
        <v>35</v>
      </c>
      <c r="C14" s="15">
        <v>4121557376</v>
      </c>
      <c r="E14" s="15">
        <v>210965768</v>
      </c>
      <c r="G14" s="15">
        <v>3910591608</v>
      </c>
      <c r="I14" s="15">
        <v>4121557376</v>
      </c>
      <c r="K14" s="15">
        <v>210965768</v>
      </c>
      <c r="M14" s="15">
        <v>3910591608</v>
      </c>
    </row>
    <row r="15" spans="1:13" ht="21.95" customHeight="1" x14ac:dyDescent="0.2">
      <c r="A15" s="6" t="s">
        <v>20</v>
      </c>
      <c r="C15" s="7">
        <v>4122712248</v>
      </c>
      <c r="E15" s="7">
        <v>210965768</v>
      </c>
      <c r="G15" s="7">
        <v>3911746480</v>
      </c>
      <c r="I15" s="7">
        <v>4142436333</v>
      </c>
      <c r="K15" s="7">
        <v>210965768</v>
      </c>
      <c r="M15" s="7">
        <v>3931470565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4"/>
  <sheetViews>
    <sheetView rightToLeft="1" view="pageBreakPreview" zoomScale="98" zoomScaleNormal="100" workbookViewId="0">
      <selection activeCell="Q8" sqref="Q8:Q9"/>
    </sheetView>
  </sheetViews>
  <sheetFormatPr defaultRowHeight="12.75" x14ac:dyDescent="0.2"/>
  <cols>
    <col min="1" max="1" width="38.42578125" bestFit="1" customWidth="1"/>
    <col min="2" max="2" width="1.28515625" customWidth="1"/>
    <col min="3" max="3" width="2.7109375" bestFit="1" customWidth="1"/>
    <col min="4" max="4" width="1.28515625" customWidth="1"/>
    <col min="5" max="5" width="8.28515625" bestFit="1" customWidth="1"/>
    <col min="6" max="6" width="1.28515625" customWidth="1"/>
    <col min="7" max="7" width="6" bestFit="1" customWidth="1"/>
    <col min="8" max="8" width="1.28515625" customWidth="1"/>
    <col min="9" max="9" width="11.85546875" bestFit="1" customWidth="1"/>
    <col min="10" max="10" width="1.28515625" customWidth="1"/>
    <col min="11" max="11" width="7.42578125" bestFit="1" customWidth="1"/>
    <col min="12" max="12" width="1.28515625" customWidth="1"/>
    <col min="13" max="13" width="17.140625" bestFit="1" customWidth="1"/>
    <col min="14" max="14" width="1.28515625" customWidth="1"/>
    <col min="15" max="15" width="17.140625" bestFit="1" customWidth="1"/>
    <col min="16" max="16" width="1.28515625" customWidth="1"/>
    <col min="17" max="17" width="17.140625" bestFit="1" customWidth="1"/>
  </cols>
  <sheetData>
    <row r="1" spans="1:17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1.95" customHeight="1" x14ac:dyDescent="0.2">
      <c r="A2" s="23" t="s">
        <v>37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1.9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4.65" customHeight="1" x14ac:dyDescent="0.2"/>
    <row r="5" spans="1:17" ht="14.65" customHeight="1" x14ac:dyDescent="0.2">
      <c r="A5" s="24" t="s">
        <v>70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ht="14.65" customHeight="1" x14ac:dyDescent="0.2">
      <c r="A6" s="19" t="s">
        <v>40</v>
      </c>
      <c r="C6" s="19" t="s">
        <v>52</v>
      </c>
      <c r="D6" s="19"/>
      <c r="E6" s="19"/>
      <c r="F6" s="19"/>
      <c r="G6" s="19"/>
      <c r="H6" s="19"/>
      <c r="I6" s="19"/>
      <c r="K6" s="19" t="s">
        <v>53</v>
      </c>
      <c r="L6" s="19"/>
      <c r="M6" s="19"/>
      <c r="N6" s="19"/>
      <c r="O6" s="19"/>
      <c r="P6" s="19"/>
      <c r="Q6" s="19"/>
    </row>
    <row r="7" spans="1:17" ht="29.1" customHeight="1" x14ac:dyDescent="0.2">
      <c r="A7" s="19"/>
      <c r="C7" s="17" t="s">
        <v>13</v>
      </c>
      <c r="D7" s="3"/>
      <c r="E7" s="17" t="s">
        <v>71</v>
      </c>
      <c r="F7" s="3"/>
      <c r="G7" s="17" t="s">
        <v>72</v>
      </c>
      <c r="H7" s="3"/>
      <c r="I7" s="17" t="s">
        <v>73</v>
      </c>
      <c r="K7" s="17" t="s">
        <v>13</v>
      </c>
      <c r="L7" s="3"/>
      <c r="M7" s="17" t="s">
        <v>71</v>
      </c>
      <c r="N7" s="3"/>
      <c r="O7" s="17" t="s">
        <v>72</v>
      </c>
      <c r="P7" s="3"/>
      <c r="Q7" s="17" t="s">
        <v>73</v>
      </c>
    </row>
    <row r="8" spans="1:17" ht="21.95" customHeight="1" x14ac:dyDescent="0.2">
      <c r="A8" s="9" t="s">
        <v>58</v>
      </c>
      <c r="C8" s="5">
        <v>0</v>
      </c>
      <c r="E8" s="5">
        <v>0</v>
      </c>
      <c r="G8" s="5">
        <v>0</v>
      </c>
      <c r="I8" s="5">
        <v>0</v>
      </c>
      <c r="K8" s="5">
        <v>630</v>
      </c>
      <c r="M8" s="5">
        <v>320743802060</v>
      </c>
      <c r="O8" s="5">
        <v>252943425000</v>
      </c>
      <c r="Q8" s="5">
        <f>M8-O8</f>
        <v>67800377060</v>
      </c>
    </row>
    <row r="9" spans="1:17" ht="21.95" customHeight="1" x14ac:dyDescent="0.2">
      <c r="A9" s="14" t="s">
        <v>59</v>
      </c>
      <c r="C9" s="15">
        <v>0</v>
      </c>
      <c r="E9" s="15">
        <v>0</v>
      </c>
      <c r="G9" s="15">
        <v>0</v>
      </c>
      <c r="I9" s="15">
        <v>0</v>
      </c>
      <c r="K9" s="15">
        <v>86900</v>
      </c>
      <c r="M9" s="15">
        <v>435942760327</v>
      </c>
      <c r="O9" s="15">
        <v>348901329142</v>
      </c>
      <c r="Q9" s="15">
        <f>M9-O9</f>
        <v>87041431185</v>
      </c>
    </row>
    <row r="10" spans="1:17" ht="21.95" customHeight="1" thickBot="1" x14ac:dyDescent="0.25">
      <c r="A10" s="6" t="s">
        <v>20</v>
      </c>
      <c r="C10" s="7">
        <v>0</v>
      </c>
      <c r="E10" s="7">
        <v>0</v>
      </c>
      <c r="G10" s="7">
        <v>0</v>
      </c>
      <c r="I10" s="7">
        <v>0</v>
      </c>
      <c r="K10" s="7">
        <v>87530</v>
      </c>
      <c r="M10" s="7">
        <v>756686562387</v>
      </c>
      <c r="O10" s="7">
        <f>SUM(O8:O9)</f>
        <v>601844754142</v>
      </c>
      <c r="Q10" s="7">
        <f>SUM(Q8:Q9)</f>
        <v>154841808245</v>
      </c>
    </row>
    <row r="11" spans="1:17" ht="13.5" thickTop="1" x14ac:dyDescent="0.2"/>
    <row r="12" spans="1:17" x14ac:dyDescent="0.2">
      <c r="Q12" s="18"/>
    </row>
    <row r="13" spans="1:17" x14ac:dyDescent="0.2">
      <c r="Q13" s="18"/>
    </row>
    <row r="14" spans="1:17" x14ac:dyDescent="0.2">
      <c r="Q14" s="18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9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8"/>
  <sheetViews>
    <sheetView rightToLeft="1" view="pageBreakPreview" zoomScale="98" zoomScaleNormal="100" workbookViewId="0">
      <selection activeCell="I30" sqref="I30"/>
    </sheetView>
  </sheetViews>
  <sheetFormatPr defaultRowHeight="12.75" x14ac:dyDescent="0.2"/>
  <cols>
    <col min="1" max="1" width="22.5703125" bestFit="1" customWidth="1"/>
    <col min="2" max="2" width="1.28515625" customWidth="1"/>
    <col min="3" max="3" width="10.42578125" bestFit="1" customWidth="1"/>
    <col min="4" max="4" width="1.28515625" customWidth="1"/>
    <col min="5" max="5" width="20.140625" bestFit="1" customWidth="1"/>
    <col min="6" max="6" width="1.28515625" customWidth="1"/>
    <col min="7" max="7" width="20.140625" bestFit="1" customWidth="1"/>
    <col min="8" max="8" width="1.28515625" customWidth="1"/>
    <col min="9" max="9" width="20.140625" bestFit="1" customWidth="1"/>
    <col min="10" max="10" width="1.28515625" customWidth="1"/>
    <col min="11" max="11" width="10.42578125" bestFit="1" customWidth="1"/>
    <col min="12" max="12" width="1.28515625" customWidth="1"/>
    <col min="13" max="13" width="20.140625" bestFit="1" customWidth="1"/>
    <col min="14" max="14" width="1.28515625" customWidth="1"/>
    <col min="15" max="15" width="20.140625" bestFit="1" customWidth="1"/>
    <col min="16" max="16" width="1.28515625" customWidth="1"/>
    <col min="17" max="17" width="20.140625" bestFit="1" customWidth="1"/>
  </cols>
  <sheetData>
    <row r="1" spans="1:17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1.95" customHeight="1" x14ac:dyDescent="0.2">
      <c r="A2" s="23" t="s">
        <v>37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1.9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4.65" customHeight="1" x14ac:dyDescent="0.2"/>
    <row r="5" spans="1:17" ht="14.65" customHeight="1" x14ac:dyDescent="0.2">
      <c r="A5" s="24" t="s">
        <v>74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ht="14.65" customHeight="1" x14ac:dyDescent="0.2">
      <c r="A6" s="19" t="s">
        <v>40</v>
      </c>
      <c r="C6" s="19" t="s">
        <v>52</v>
      </c>
      <c r="D6" s="19"/>
      <c r="E6" s="19"/>
      <c r="F6" s="19"/>
      <c r="G6" s="19"/>
      <c r="H6" s="19"/>
      <c r="I6" s="19"/>
      <c r="K6" s="19" t="s">
        <v>53</v>
      </c>
      <c r="L6" s="19"/>
      <c r="M6" s="19"/>
      <c r="N6" s="19"/>
      <c r="O6" s="19"/>
      <c r="P6" s="19"/>
      <c r="Q6" s="19"/>
    </row>
    <row r="7" spans="1:17" ht="29.1" customHeight="1" x14ac:dyDescent="0.2">
      <c r="A7" s="19"/>
      <c r="C7" s="17" t="s">
        <v>13</v>
      </c>
      <c r="D7" s="3"/>
      <c r="E7" s="17" t="s">
        <v>15</v>
      </c>
      <c r="F7" s="3"/>
      <c r="G7" s="17" t="s">
        <v>72</v>
      </c>
      <c r="H7" s="3"/>
      <c r="I7" s="17" t="s">
        <v>75</v>
      </c>
      <c r="K7" s="17" t="s">
        <v>13</v>
      </c>
      <c r="L7" s="3"/>
      <c r="M7" s="17" t="s">
        <v>15</v>
      </c>
      <c r="N7" s="3"/>
      <c r="O7" s="17" t="s">
        <v>72</v>
      </c>
      <c r="P7" s="3"/>
      <c r="Q7" s="17" t="s">
        <v>75</v>
      </c>
    </row>
    <row r="8" spans="1:17" ht="21.95" customHeight="1" x14ac:dyDescent="0.2">
      <c r="A8" s="9" t="s">
        <v>60</v>
      </c>
      <c r="C8" s="5">
        <v>8911807</v>
      </c>
      <c r="E8" s="5">
        <v>89852527590803</v>
      </c>
      <c r="G8" s="5">
        <v>78395064674709</v>
      </c>
      <c r="I8" s="5">
        <v>11457462916094</v>
      </c>
      <c r="K8" s="5">
        <v>8911807</v>
      </c>
      <c r="M8" s="5">
        <v>89852527590803</v>
      </c>
      <c r="O8" s="5">
        <v>52448725515483</v>
      </c>
      <c r="Q8" s="5">
        <v>37403802075320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Ghazaleh Khademian</cp:lastModifiedBy>
  <dcterms:created xsi:type="dcterms:W3CDTF">2025-03-26T07:59:23Z</dcterms:created>
  <dcterms:modified xsi:type="dcterms:W3CDTF">2025-03-30T05:50:59Z</dcterms:modified>
</cp:coreProperties>
</file>