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صندوق سرمایه گذاری مشترک کیمیا زرین کاردان\گزارش افشا پرتفو\1403\"/>
    </mc:Choice>
  </mc:AlternateContent>
  <xr:revisionPtr revIDLastSave="0" documentId="8_{3B586E78-1E24-4341-8C9B-36163E1DC1F0}" xr6:coauthVersionLast="47" xr6:coauthVersionMax="47" xr10:uidLastSave="{00000000-0000-0000-0000-000000000000}"/>
  <bookViews>
    <workbookView xWindow="-120" yWindow="-120" windowWidth="29040" windowHeight="15840" tabRatio="939" xr2:uid="{00000000-000D-0000-FFFF-FFFF00000000}"/>
  </bookViews>
  <sheets>
    <sheet name="سهام" sheetId="2" r:id="rId1"/>
    <sheet name="سپرده" sheetId="7" r:id="rId2"/>
    <sheet name="درآمد" sheetId="8" r:id="rId3"/>
    <sheet name="درآمد سرمایه گذاری در سهام" sheetId="9" r:id="rId4"/>
    <sheet name="درآمد سپرده بانکی" sheetId="13" r:id="rId5"/>
    <sheet name="سایر درآمدها" sheetId="14" r:id="rId6"/>
    <sheet name="سود سپرده بانکی" sheetId="18" r:id="rId7"/>
    <sheet name="درآمد ناشی از فروش" sheetId="19" r:id="rId8"/>
    <sheet name="درآمد ناشی از تغییر قیمت اوراق" sheetId="21" r:id="rId9"/>
  </sheets>
  <definedNames>
    <definedName name="_xlnm.Print_Area" localSheetId="2">درآمد!$A$1:$K$13</definedName>
    <definedName name="_xlnm.Print_Area" localSheetId="4">'درآمد سپرده بانکی'!$A$1:$F$21</definedName>
    <definedName name="_xlnm.Print_Area" localSheetId="3">'درآمد سرمایه گذاری در سهام'!$A$1:$X$12</definedName>
    <definedName name="_xlnm.Print_Area" localSheetId="8">'درآمد ناشی از تغییر قیمت اوراق'!$A$1:$Q$11</definedName>
    <definedName name="_xlnm.Print_Area" localSheetId="7">'درآمد ناشی از فروش'!$A$1:$S$11</definedName>
    <definedName name="_xlnm.Print_Area" localSheetId="5">'سایر درآمدها'!$A$1:$G$11</definedName>
    <definedName name="_xlnm.Print_Area" localSheetId="1">سپرده!$A$1:$M$15</definedName>
    <definedName name="_xlnm.Print_Area" localSheetId="0">سهام!$A$1:$AB$13</definedName>
    <definedName name="_xlnm.Print_Area" localSheetId="6">'سود سپرده بانکی'!$A$1:$N$21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1" i="19" l="1"/>
  <c r="Q8" i="19"/>
  <c r="Q9" i="19"/>
  <c r="Q10" i="19"/>
  <c r="Y13" i="2"/>
</calcChain>
</file>

<file path=xl/sharedStrings.xml><?xml version="1.0" encoding="utf-8"?>
<sst xmlns="http://schemas.openxmlformats.org/spreadsheetml/2006/main" count="199" uniqueCount="95">
  <si>
    <t>صندوق قابل معامله كيميا زرين كاردان</t>
  </si>
  <si>
    <t>صورت وضعیت پرتفوی</t>
  </si>
  <si>
    <t>برای ماه منتهی به 1403/03/31</t>
  </si>
  <si>
    <t>-1</t>
  </si>
  <si>
    <t>سرمایه گذاری ها</t>
  </si>
  <si>
    <t>-1-1</t>
  </si>
  <si>
    <t>سرمایه گذاری در سهام و حق تقدم سهام</t>
  </si>
  <si>
    <t>1403/02/31</t>
  </si>
  <si>
    <t>تغییرات طی دوره</t>
  </si>
  <si>
    <t>1403/03/31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</si>
  <si>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</si>
  <si>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</si>
  <si>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</si>
  <si>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</si>
  <si>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</si>
  <si>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</si>
  <si>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</si>
  <si>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</si>
  <si>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</si>
  <si>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تمام سکه طرح جدید0211ملت</t>
  </si>
  <si>
    <t>تمام سکه طرح جدید0312 رفاه</t>
  </si>
  <si>
    <t>گواهي سپرده کالايي شمش طلا</t>
  </si>
  <si>
    <t>گواهی سپرده سکه طلا CD1GOC0001</t>
  </si>
  <si>
    <t>جمع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</si>
  <si>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</si>
  <si>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</si>
  <si>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</si>
  <si>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</si>
  <si>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</si>
  <si>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</si>
  <si>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</si>
  <si>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</si>
  <si>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</si>
  <si>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</si>
  <si>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</si>
  <si>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</si>
  <si>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</si>
  <si>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</si>
  <si>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</si>
  <si>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</si>
  <si>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</si>
  <si>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</si>
  <si>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</si>
  <si>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</si>
  <si>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</si>
  <si>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</si>
  <si>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</si>
  <si>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</si>
  <si>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</si>
  <si>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</si>
  <si>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</si>
  <si>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</si>
  <si>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</si>
  <si>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</si>
  <si>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</si>
  <si>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گواهی سپرده کالایی شمش طلا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</si>
  <si>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</si>
  <si>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</si>
  <si>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</si>
  <si>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</si>
  <si>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-5-2</t>
  </si>
  <si>
    <t>معین برای سایر درآمدهای تنزیل سود بانک</t>
  </si>
  <si>
    <t>تعدیل کارمزد کارگزار</t>
  </si>
  <si>
    <t>هزینه تنزیل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</si>
  <si>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</si>
  <si>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</si>
  <si>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</si>
  <si>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</si>
  <si>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</si>
  <si>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</si>
  <si>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</si>
  <si>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</si>
  <si>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</si>
  <si>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 xml:space="preserve">سپرده کوتاه مدت بانک تجارت مطهری- مهرداد  </t>
  </si>
  <si>
    <t xml:space="preserve">حساب جاری بانک سامان سی تیر  </t>
  </si>
  <si>
    <t xml:space="preserve">سپرده کوتاه مدت بانک سامان ملاصدرا  </t>
  </si>
  <si>
    <t xml:space="preserve">سپرده کوتاه مدت موسسه اعتباری ملل شیراز جنوبی  </t>
  </si>
  <si>
    <t>سپرده کوتاه مدت بانک پاسارگاد ارمغان</t>
  </si>
  <si>
    <t>سپرده کوتاه مدت بانک اقتصاد نوین شهران</t>
  </si>
  <si>
    <t xml:space="preserve">سپرده کوتاه مدت بانک خاورمیانه مهستان </t>
  </si>
  <si>
    <t>سپرده بلند مدت بانک اقتصاد نوین مرزداران</t>
  </si>
  <si>
    <t>سپرده کوتاه مدت بانک اقتصاد نوین مرزداران</t>
  </si>
  <si>
    <t>سپرده کوتاه مدت بانک تجارت مطهری</t>
  </si>
  <si>
    <t xml:space="preserve">سپرده کوتاه مدت بانک سامان ملاصدرا </t>
  </si>
  <si>
    <t>سپرده کوتاه مدت موسسه اعتباری ملل شیراز جنوبی</t>
  </si>
  <si>
    <t>سپرده بلند مدت موسسه اعتباری ملل شیراز جنوبی</t>
  </si>
  <si>
    <t xml:space="preserve">سپرده بلند مدت موسسه اعتباری ملل شیراز جنوبی </t>
  </si>
  <si>
    <t>سپرده بلند مدت بانک پاسارگاد ارمغان</t>
  </si>
  <si>
    <t>سپرده کوتاه مدت بانک خاورمیانه مهستان</t>
  </si>
  <si>
    <t xml:space="preserve">سپرده کوتاه مدت بانک اقتصاد نوین مرزداران </t>
  </si>
  <si>
    <t>سپرده کوتاه مدت بانک تجارت مطهری- مهرداد</t>
  </si>
  <si>
    <t xml:space="preserve">سپرده کوتاه مدت موسسه اعتباری ملل شیراز جنوبی </t>
  </si>
  <si>
    <t xml:space="preserve">سپرده کوتاه مدت بانک پاسارگاد ارمغان </t>
  </si>
  <si>
    <t xml:space="preserve">سپرده بلند مدت بانک پاسارگاد ارمغان </t>
  </si>
  <si>
    <t xml:space="preserve">سپرده کوتاه مدت بانک اقتصاد نوین شهران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</si>
</sst>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4" fontId="4" fillId="0" borderId="2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4" fontId="4" fillId="0" borderId="0" xfId="0" applyNumberFormat="1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3" fontId="4" fillId="0" borderId="4" xfId="0" applyNumberFormat="1" applyFont="1" applyFill="1" applyBorder="1" applyAlignment="1">
      <alignment horizontal="right" vertical="top"/>
    </xf>
    <xf numFmtId="4" fontId="4" fillId="0" borderId="4" xfId="0" applyNumberFormat="1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right" vertical="top"/>
    </xf>
    <xf numFmtId="4" fontId="4" fillId="0" borderId="5" xfId="0" applyNumberFormat="1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3" fontId="4" fillId="0" borderId="4" xfId="0" applyNumberFormat="1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right" vertical="top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left"/>
    </xf>
    <xf numFmtId="3" fontId="5" fillId="0" borderId="5" xfId="0" applyNumberFormat="1" applyFont="1" applyFill="1" applyBorder="1" applyAlignment="1">
      <alignment horizontal="right" vertical="top"/>
    </xf>
    <xf numFmtId="10" fontId="4" fillId="0" borderId="2" xfId="0" applyNumberFormat="1" applyFont="1" applyFill="1" applyBorder="1" applyAlignment="1">
      <alignment horizontal="right" vertical="top"/>
    </xf>
    <xf numFmtId="10" fontId="4" fillId="0" borderId="0" xfId="0" applyNumberFormat="1" applyFont="1" applyFill="1" applyAlignment="1">
      <alignment horizontal="right" vertical="top"/>
    </xf>
    <xf numFmtId="10" fontId="4" fillId="0" borderId="4" xfId="0" applyNumberFormat="1" applyFont="1" applyFill="1" applyBorder="1" applyAlignment="1">
      <alignment horizontal="right" vertical="top"/>
    </xf>
    <xf numFmtId="3" fontId="4" fillId="0" borderId="0" xfId="0" applyNumberFormat="1" applyFont="1" applyFill="1" applyBorder="1" applyAlignment="1">
      <alignment horizontal="right" vertical="top"/>
    </xf>
    <xf numFmtId="0" fontId="3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14"/>
  <sheetViews>
    <sheetView rightToLeft="1" tabSelected="1" view="pageBreakPreview" topLeftCell="B1" zoomScale="115" zoomScaleNormal="100" zoomScaleSheetLayoutView="115" workbookViewId="0">
      <selection activeCell="Y15" sqref="Y15"/>
    </sheetView>
  </sheetViews>
  <sheetFormatPr defaultRowHeight="12.75" x14ac:dyDescent="0.2"/>
  <cols>
    <col min="1" max="1" width="3.5703125" bestFit="1" customWidth="1"/>
    <col min="2" max="2" width="2.5703125" customWidth="1"/>
    <col min="3" max="3" width="23.42578125" customWidth="1"/>
    <col min="4" max="4" width="1.28515625" customWidth="1"/>
    <col min="5" max="5" width="9.85546875" bestFit="1" customWidth="1"/>
    <col min="6" max="6" width="1.28515625" customWidth="1"/>
    <col min="7" max="7" width="18.85546875" bestFit="1" customWidth="1"/>
    <col min="8" max="8" width="1.28515625" customWidth="1"/>
    <col min="9" max="9" width="19" bestFit="1" customWidth="1"/>
    <col min="10" max="10" width="1.28515625" customWidth="1"/>
    <col min="11" max="11" width="8.28515625" bestFit="1" customWidth="1"/>
    <col min="12" max="12" width="1.28515625" customWidth="1"/>
    <col min="13" max="13" width="17.5703125" bestFit="1" customWidth="1"/>
    <col min="14" max="14" width="1.28515625" customWidth="1"/>
    <col min="15" max="15" width="7.85546875" bestFit="1" customWidth="1"/>
    <col min="16" max="16" width="1.28515625" customWidth="1"/>
    <col min="17" max="17" width="16.140625" bestFit="1" customWidth="1"/>
    <col min="18" max="18" width="1.28515625" customWidth="1"/>
    <col min="19" max="19" width="9.85546875" bestFit="1" customWidth="1"/>
    <col min="20" max="20" width="1.28515625" customWidth="1"/>
    <col min="21" max="21" width="16.140625" bestFit="1" customWidth="1"/>
    <col min="22" max="22" width="1.28515625" customWidth="1"/>
    <col min="23" max="23" width="18.85546875" bestFit="1" customWidth="1"/>
    <col min="24" max="24" width="1.28515625" customWidth="1"/>
    <col min="25" max="25" width="18.85546875" bestFit="1" customWidth="1"/>
    <col min="26" max="26" width="1.28515625" customWidth="1"/>
    <col min="27" max="27" width="18.28515625" bestFit="1" customWidth="1"/>
    <col min="28" max="28" width="0.28515625" customWidth="1"/>
  </cols>
  <sheetData>
    <row r="1" spans="1:27" ht="25.5" x14ac:dyDescent="0.2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</row>
    <row r="2" spans="1:27" ht="25.5" x14ac:dyDescent="0.2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</row>
    <row r="3" spans="1:27" ht="25.5" x14ac:dyDescent="0.2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</row>
    <row r="4" spans="1:27" ht="24" x14ac:dyDescent="0.2">
      <c r="A4" s="1" t="s">
        <v>3</v>
      </c>
      <c r="B4" s="19" t="s">
        <v>4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</row>
    <row r="5" spans="1:27" ht="24" x14ac:dyDescent="0.2">
      <c r="A5" s="19" t="s">
        <v>5</v>
      </c>
      <c r="B5" s="19"/>
      <c r="C5" s="19" t="s">
        <v>6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</row>
    <row r="6" spans="1:27" ht="21" x14ac:dyDescent="0.2">
      <c r="E6" s="31" t="s">
        <v>7</v>
      </c>
      <c r="F6" s="31"/>
      <c r="G6" s="31"/>
      <c r="H6" s="31"/>
      <c r="I6" s="31"/>
      <c r="K6" s="31" t="s">
        <v>8</v>
      </c>
      <c r="L6" s="31"/>
      <c r="M6" s="31"/>
      <c r="N6" s="31"/>
      <c r="O6" s="31"/>
      <c r="P6" s="31"/>
      <c r="Q6" s="31"/>
      <c r="S6" s="31" t="s">
        <v>9</v>
      </c>
      <c r="T6" s="31"/>
      <c r="U6" s="31"/>
      <c r="V6" s="31"/>
      <c r="W6" s="31"/>
      <c r="X6" s="31"/>
      <c r="Y6" s="31"/>
      <c r="Z6" s="31"/>
      <c r="AA6" s="31"/>
    </row>
    <row r="7" spans="1:27" ht="21" x14ac:dyDescent="0.2">
      <c r="E7" s="3"/>
      <c r="F7" s="3"/>
      <c r="G7" s="3"/>
      <c r="H7" s="3"/>
      <c r="I7" s="3"/>
      <c r="K7" s="21" t="s">
        <v>10</v>
      </c>
      <c r="L7" s="21"/>
      <c r="M7" s="21"/>
      <c r="N7" s="3"/>
      <c r="O7" s="21" t="s">
        <v>11</v>
      </c>
      <c r="P7" s="21"/>
      <c r="Q7" s="21"/>
      <c r="S7" s="3"/>
      <c r="T7" s="3"/>
      <c r="U7" s="3"/>
      <c r="V7" s="3"/>
      <c r="W7" s="3"/>
      <c r="X7" s="3"/>
      <c r="Y7" s="3"/>
      <c r="Z7" s="3"/>
      <c r="AA7" s="3"/>
    </row>
    <row r="8" spans="1:27" ht="21" x14ac:dyDescent="0.2">
      <c r="A8" s="31" t="s">
        <v>12</v>
      </c>
      <c r="B8" s="31"/>
      <c r="C8" s="31"/>
      <c r="E8" s="32" t="s">
        <v>13</v>
      </c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17</v>
      </c>
      <c r="W8" s="2" t="s">
        <v>14</v>
      </c>
      <c r="Y8" s="2" t="s">
        <v>15</v>
      </c>
      <c r="AA8" s="2" t="s">
        <v>18</v>
      </c>
    </row>
    <row r="9" spans="1:27" ht="18.75" x14ac:dyDescent="0.2">
      <c r="A9" s="22" t="s">
        <v>19</v>
      </c>
      <c r="B9" s="22"/>
      <c r="C9" s="22"/>
      <c r="D9" s="34"/>
      <c r="E9" s="6">
        <v>63000</v>
      </c>
      <c r="G9" s="6">
        <v>190260000000</v>
      </c>
      <c r="I9" s="6">
        <v>251055787500</v>
      </c>
      <c r="K9" s="6">
        <v>0</v>
      </c>
      <c r="M9" s="6">
        <v>0</v>
      </c>
      <c r="O9" s="6">
        <v>-63000</v>
      </c>
      <c r="Q9" s="6">
        <v>171149524452.89999</v>
      </c>
      <c r="S9" s="6">
        <v>0</v>
      </c>
      <c r="U9" s="6">
        <v>0</v>
      </c>
      <c r="W9" s="6">
        <v>0</v>
      </c>
      <c r="Y9" s="6">
        <v>0</v>
      </c>
      <c r="AA9" s="7">
        <v>0</v>
      </c>
    </row>
    <row r="10" spans="1:27" ht="18.75" x14ac:dyDescent="0.2">
      <c r="A10" s="24" t="s">
        <v>20</v>
      </c>
      <c r="B10" s="24"/>
      <c r="C10" s="24"/>
      <c r="D10" s="34"/>
      <c r="E10" s="9">
        <v>86900</v>
      </c>
      <c r="G10" s="9">
        <v>161458610753</v>
      </c>
      <c r="I10" s="9">
        <v>346200379910</v>
      </c>
      <c r="K10" s="9">
        <v>0</v>
      </c>
      <c r="M10" s="9">
        <v>0</v>
      </c>
      <c r="O10" s="9">
        <v>0</v>
      </c>
      <c r="Q10" s="9">
        <v>0</v>
      </c>
      <c r="S10" s="9">
        <v>86900</v>
      </c>
      <c r="U10" s="9">
        <v>3913000</v>
      </c>
      <c r="W10" s="9">
        <v>161458610753</v>
      </c>
      <c r="Y10" s="9">
        <v>339614650374</v>
      </c>
      <c r="AA10" s="10">
        <v>1.9</v>
      </c>
    </row>
    <row r="11" spans="1:27" ht="18.75" x14ac:dyDescent="0.2">
      <c r="A11" s="24" t="s">
        <v>21</v>
      </c>
      <c r="B11" s="24"/>
      <c r="C11" s="24"/>
      <c r="D11" s="34"/>
      <c r="E11" s="9">
        <v>3248309</v>
      </c>
      <c r="G11" s="9">
        <v>12271931268003</v>
      </c>
      <c r="I11" s="9">
        <v>14485093371048</v>
      </c>
      <c r="K11" s="9">
        <v>558962</v>
      </c>
      <c r="M11" s="9">
        <v>2493062026207</v>
      </c>
      <c r="O11" s="9">
        <v>0</v>
      </c>
      <c r="Q11" s="9">
        <v>0</v>
      </c>
      <c r="S11" s="9">
        <v>3807271</v>
      </c>
      <c r="U11" s="9">
        <v>4450120</v>
      </c>
      <c r="W11" s="9">
        <v>14764993294210</v>
      </c>
      <c r="Y11" s="9">
        <v>16902150071746</v>
      </c>
      <c r="AA11" s="10">
        <v>94.32</v>
      </c>
    </row>
    <row r="12" spans="1:27" ht="18.75" x14ac:dyDescent="0.2">
      <c r="A12" s="26" t="s">
        <v>22</v>
      </c>
      <c r="B12" s="26"/>
      <c r="C12" s="26"/>
      <c r="D12" s="34"/>
      <c r="E12" s="9">
        <v>0</v>
      </c>
      <c r="G12" s="12">
        <v>0</v>
      </c>
      <c r="I12" s="12">
        <v>0</v>
      </c>
      <c r="K12" s="12">
        <v>630</v>
      </c>
      <c r="M12" s="12">
        <v>171149524452.89999</v>
      </c>
      <c r="O12" s="12">
        <v>0</v>
      </c>
      <c r="Q12" s="12">
        <v>0</v>
      </c>
      <c r="S12" s="12">
        <v>630</v>
      </c>
      <c r="U12" s="12">
        <v>393000000</v>
      </c>
      <c r="W12" s="12">
        <v>171149524452</v>
      </c>
      <c r="Y12" s="12">
        <v>247280512500</v>
      </c>
      <c r="AA12" s="13">
        <v>1.38</v>
      </c>
    </row>
    <row r="13" spans="1:27" ht="21.75" thickBot="1" x14ac:dyDescent="0.25">
      <c r="A13" s="28" t="s">
        <v>23</v>
      </c>
      <c r="B13" s="28"/>
      <c r="C13" s="28"/>
      <c r="D13" s="34"/>
      <c r="E13" s="15">
        <v>3398209</v>
      </c>
      <c r="G13" s="15">
        <v>12623649878756</v>
      </c>
      <c r="I13" s="15">
        <v>15082349538458</v>
      </c>
      <c r="K13" s="15">
        <v>559592</v>
      </c>
      <c r="M13" s="15">
        <v>2664211550659.8999</v>
      </c>
      <c r="O13" s="15">
        <v>-63000</v>
      </c>
      <c r="Q13" s="15">
        <v>171149524452.89999</v>
      </c>
      <c r="S13" s="15">
        <v>3894801</v>
      </c>
      <c r="U13" s="15"/>
      <c r="W13" s="15">
        <v>15097601429415</v>
      </c>
      <c r="Y13" s="15">
        <f>SUM(Y9:Y12)</f>
        <v>17489045234620</v>
      </c>
      <c r="AA13" s="16">
        <v>97.6</v>
      </c>
    </row>
    <row r="14" spans="1:27" ht="13.5" thickTop="1" x14ac:dyDescent="0.2">
      <c r="E14" s="33"/>
      <c r="Y14" s="35"/>
    </row>
  </sheetData>
  <mergeCells count="17">
    <mergeCell ref="A11:C11"/>
    <mergeCell ref="A12:C12"/>
    <mergeCell ref="A13:C13"/>
    <mergeCell ref="A8:C8"/>
    <mergeCell ref="A9:C9"/>
    <mergeCell ref="A10:C10"/>
    <mergeCell ref="E6:I6"/>
    <mergeCell ref="K6:Q6"/>
    <mergeCell ref="S6:AA6"/>
    <mergeCell ref="K7:M7"/>
    <mergeCell ref="O7:Q7"/>
    <mergeCell ref="A1:AA1"/>
    <mergeCell ref="A2:AA2"/>
    <mergeCell ref="A3:AA3"/>
    <mergeCell ref="B4:AA4"/>
    <mergeCell ref="A5:B5"/>
    <mergeCell ref="C5:AA5"/>
  </mergeCells>
  <pageMargins left="0.39" right="0.39" top="0.39" bottom="0.39" header="0" footer="0"/>
  <pageSetup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5"/>
  <sheetViews>
    <sheetView rightToLeft="1" view="pageBreakPreview" zoomScale="115" zoomScaleNormal="130" zoomScaleSheetLayoutView="115" workbookViewId="0">
      <selection activeCell="H15" sqref="H15"/>
    </sheetView>
  </sheetViews>
  <sheetFormatPr defaultRowHeight="12.75" x14ac:dyDescent="0.2"/>
  <cols>
    <col min="1" max="1" width="6.28515625" bestFit="1" customWidth="1"/>
    <col min="2" max="2" width="65.5703125" customWidth="1"/>
    <col min="3" max="3" width="1.28515625" customWidth="1"/>
    <col min="4" max="4" width="12.140625" bestFit="1" customWidth="1"/>
    <col min="5" max="5" width="1.28515625" customWidth="1"/>
    <col min="6" max="6" width="17.7109375" bestFit="1" customWidth="1"/>
    <col min="7" max="7" width="1.28515625" customWidth="1"/>
    <col min="8" max="8" width="17.85546875" bestFit="1" customWidth="1"/>
    <col min="9" max="9" width="1.28515625" customWidth="1"/>
    <col min="10" max="10" width="12.140625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12" ht="25.5" x14ac:dyDescent="0.2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ht="25.5" x14ac:dyDescent="0.2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ht="25.5" x14ac:dyDescent="0.2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5" spans="1:12" ht="24" x14ac:dyDescent="0.2">
      <c r="A5" s="1" t="s">
        <v>24</v>
      </c>
      <c r="B5" s="19" t="s">
        <v>25</v>
      </c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2" ht="21" x14ac:dyDescent="0.2">
      <c r="D6" s="2" t="s">
        <v>7</v>
      </c>
      <c r="F6" s="20" t="s">
        <v>8</v>
      </c>
      <c r="G6" s="20"/>
      <c r="H6" s="20"/>
      <c r="J6" s="2" t="s">
        <v>9</v>
      </c>
      <c r="L6" s="41" t="s">
        <v>18</v>
      </c>
    </row>
    <row r="7" spans="1:12" ht="21" x14ac:dyDescent="0.2">
      <c r="A7" s="20" t="s">
        <v>26</v>
      </c>
      <c r="B7" s="20"/>
      <c r="D7" s="2" t="s">
        <v>27</v>
      </c>
      <c r="F7" s="2" t="s">
        <v>28</v>
      </c>
      <c r="H7" s="2" t="s">
        <v>29</v>
      </c>
      <c r="J7" s="2" t="s">
        <v>27</v>
      </c>
      <c r="L7" s="31"/>
    </row>
    <row r="8" spans="1:12" ht="18.75" x14ac:dyDescent="0.2">
      <c r="A8" s="22" t="s">
        <v>73</v>
      </c>
      <c r="B8" s="22"/>
      <c r="D8" s="6">
        <v>372794359</v>
      </c>
      <c r="F8" s="6">
        <v>2920296232246</v>
      </c>
      <c r="H8" s="6">
        <v>2919894790494</v>
      </c>
      <c r="J8" s="6">
        <v>774236111</v>
      </c>
      <c r="L8" s="37">
        <v>0</v>
      </c>
    </row>
    <row r="9" spans="1:12" ht="18.75" x14ac:dyDescent="0.2">
      <c r="A9" s="24" t="s">
        <v>74</v>
      </c>
      <c r="B9" s="24"/>
      <c r="D9" s="9">
        <v>48031044</v>
      </c>
      <c r="F9" s="9">
        <v>0</v>
      </c>
      <c r="H9" s="9">
        <v>0</v>
      </c>
      <c r="J9" s="9">
        <v>48031044</v>
      </c>
      <c r="L9" s="38">
        <v>0</v>
      </c>
    </row>
    <row r="10" spans="1:12" ht="18.75" x14ac:dyDescent="0.2">
      <c r="A10" s="24" t="s">
        <v>75</v>
      </c>
      <c r="B10" s="24"/>
      <c r="D10" s="9">
        <v>173549</v>
      </c>
      <c r="F10" s="9">
        <v>0</v>
      </c>
      <c r="H10" s="9">
        <v>0</v>
      </c>
      <c r="J10" s="9">
        <v>173549</v>
      </c>
      <c r="L10" s="38">
        <v>0</v>
      </c>
    </row>
    <row r="11" spans="1:12" ht="18.75" x14ac:dyDescent="0.2">
      <c r="A11" s="24" t="s">
        <v>76</v>
      </c>
      <c r="B11" s="24"/>
      <c r="D11" s="9">
        <v>22934054</v>
      </c>
      <c r="F11" s="9">
        <v>97125</v>
      </c>
      <c r="H11" s="9">
        <v>0</v>
      </c>
      <c r="J11" s="9">
        <v>23031179</v>
      </c>
      <c r="L11" s="38">
        <v>0</v>
      </c>
    </row>
    <row r="12" spans="1:12" ht="18.75" x14ac:dyDescent="0.2">
      <c r="A12" s="24" t="s">
        <v>77</v>
      </c>
      <c r="B12" s="24"/>
      <c r="D12" s="9">
        <v>2878071</v>
      </c>
      <c r="F12" s="9">
        <v>12170</v>
      </c>
      <c r="H12" s="9">
        <v>0</v>
      </c>
      <c r="J12" s="9">
        <v>2890241</v>
      </c>
      <c r="L12" s="38">
        <v>0</v>
      </c>
    </row>
    <row r="13" spans="1:12" ht="18.75" x14ac:dyDescent="0.2">
      <c r="A13" s="24" t="s">
        <v>78</v>
      </c>
      <c r="B13" s="24"/>
      <c r="D13" s="9">
        <v>31047586</v>
      </c>
      <c r="F13" s="9">
        <v>131291</v>
      </c>
      <c r="H13" s="9">
        <v>0</v>
      </c>
      <c r="J13" s="9">
        <v>31178877</v>
      </c>
      <c r="L13" s="38">
        <v>0</v>
      </c>
    </row>
    <row r="14" spans="1:12" ht="18.75" x14ac:dyDescent="0.2">
      <c r="A14" s="26" t="s">
        <v>79</v>
      </c>
      <c r="B14" s="26"/>
      <c r="D14" s="12">
        <v>19107673</v>
      </c>
      <c r="F14" s="12">
        <v>80920</v>
      </c>
      <c r="H14" s="12">
        <v>0</v>
      </c>
      <c r="J14" s="12">
        <v>19188593</v>
      </c>
      <c r="L14" s="39">
        <v>0</v>
      </c>
    </row>
    <row r="15" spans="1:12" ht="21.75" thickBot="1" x14ac:dyDescent="0.25">
      <c r="A15" s="28" t="s">
        <v>23</v>
      </c>
      <c r="B15" s="28"/>
      <c r="D15" s="15">
        <v>496966336</v>
      </c>
      <c r="F15" s="15">
        <v>2920296553752</v>
      </c>
      <c r="H15" s="15">
        <v>2919894790494</v>
      </c>
      <c r="J15" s="15">
        <v>898729594</v>
      </c>
      <c r="L15" s="16">
        <v>0</v>
      </c>
    </row>
  </sheetData>
  <mergeCells count="15">
    <mergeCell ref="A12:B12"/>
    <mergeCell ref="A13:B13"/>
    <mergeCell ref="A14:B14"/>
    <mergeCell ref="A15:B15"/>
    <mergeCell ref="L6:L7"/>
    <mergeCell ref="A7:B7"/>
    <mergeCell ref="A8:B8"/>
    <mergeCell ref="A9:B9"/>
    <mergeCell ref="A10:B10"/>
    <mergeCell ref="A11:B11"/>
    <mergeCell ref="A1:L1"/>
    <mergeCell ref="A2:L2"/>
    <mergeCell ref="A3:L3"/>
    <mergeCell ref="B5:L5"/>
    <mergeCell ref="F6:H6"/>
  </mergeCells>
  <pageMargins left="0.39" right="0.39" top="0.39" bottom="0.39" header="0" footer="0"/>
  <pageSetup scale="8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view="pageBreakPreview" zoomScale="145" zoomScaleNormal="100" zoomScaleSheetLayoutView="145" workbookViewId="0">
      <selection activeCell="F10" sqref="F10"/>
    </sheetView>
  </sheetViews>
  <sheetFormatPr defaultRowHeight="12.75" x14ac:dyDescent="0.2"/>
  <cols>
    <col min="1" max="1" width="3.85546875" bestFit="1" customWidth="1"/>
    <col min="2" max="2" width="44.140625" customWidth="1"/>
    <col min="3" max="3" width="1.28515625" customWidth="1"/>
    <col min="4" max="4" width="8.28515625" bestFit="1" customWidth="1"/>
    <col min="5" max="5" width="1.28515625" customWidth="1"/>
    <col min="6" max="6" width="14.5703125" bestFit="1" customWidth="1"/>
    <col min="7" max="7" width="1.28515625" customWidth="1"/>
    <col min="8" max="8" width="17.28515625" bestFit="1" customWidth="1"/>
    <col min="9" max="9" width="1.28515625" customWidth="1"/>
    <col min="10" max="10" width="18" bestFit="1" customWidth="1"/>
    <col min="11" max="11" width="0.28515625" customWidth="1"/>
  </cols>
  <sheetData>
    <row r="1" spans="1:10" ht="25.5" x14ac:dyDescent="0.2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25.5" x14ac:dyDescent="0.2">
      <c r="A2" s="18" t="s">
        <v>30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ht="25.5" x14ac:dyDescent="0.2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</row>
    <row r="5" spans="1:10" ht="24" x14ac:dyDescent="0.2">
      <c r="A5" s="1" t="s">
        <v>31</v>
      </c>
      <c r="B5" s="19" t="s">
        <v>32</v>
      </c>
      <c r="C5" s="19"/>
      <c r="D5" s="19"/>
      <c r="E5" s="19"/>
      <c r="F5" s="19"/>
      <c r="G5" s="19"/>
      <c r="H5" s="19"/>
      <c r="I5" s="19"/>
      <c r="J5" s="19"/>
    </row>
    <row r="7" spans="1:10" ht="21" x14ac:dyDescent="0.2">
      <c r="A7" s="20" t="s">
        <v>33</v>
      </c>
      <c r="B7" s="20"/>
      <c r="D7" s="2" t="s">
        <v>34</v>
      </c>
      <c r="F7" s="2" t="s">
        <v>27</v>
      </c>
      <c r="H7" s="2" t="s">
        <v>35</v>
      </c>
      <c r="J7" s="2" t="s">
        <v>36</v>
      </c>
    </row>
    <row r="8" spans="1:10" ht="18.75" x14ac:dyDescent="0.2">
      <c r="A8" s="22" t="s">
        <v>37</v>
      </c>
      <c r="B8" s="22"/>
      <c r="D8" s="5" t="s">
        <v>38</v>
      </c>
      <c r="F8" s="6">
        <v>-6460066994</v>
      </c>
      <c r="H8" s="7">
        <v>7.48</v>
      </c>
      <c r="J8" s="7">
        <v>-0.04</v>
      </c>
    </row>
    <row r="9" spans="1:10" ht="18.75" x14ac:dyDescent="0.2">
      <c r="A9" s="24" t="s">
        <v>39</v>
      </c>
      <c r="B9" s="24"/>
      <c r="D9" s="8" t="s">
        <v>40</v>
      </c>
      <c r="F9" s="9">
        <v>0</v>
      </c>
      <c r="H9" s="10">
        <v>0</v>
      </c>
      <c r="J9" s="10">
        <v>0</v>
      </c>
    </row>
    <row r="10" spans="1:10" ht="18.75" x14ac:dyDescent="0.2">
      <c r="A10" s="24" t="s">
        <v>41</v>
      </c>
      <c r="B10" s="24"/>
      <c r="D10" s="8" t="s">
        <v>42</v>
      </c>
      <c r="F10" s="9">
        <v>0</v>
      </c>
      <c r="H10" s="10">
        <v>0</v>
      </c>
      <c r="J10" s="10">
        <v>0</v>
      </c>
    </row>
    <row r="11" spans="1:10" ht="18.75" x14ac:dyDescent="0.2">
      <c r="A11" s="24" t="s">
        <v>43</v>
      </c>
      <c r="B11" s="24"/>
      <c r="D11" s="8" t="s">
        <v>44</v>
      </c>
      <c r="F11" s="9">
        <v>1891612</v>
      </c>
      <c r="H11" s="10">
        <v>0</v>
      </c>
      <c r="J11" s="10">
        <v>0</v>
      </c>
    </row>
    <row r="12" spans="1:10" ht="18.75" x14ac:dyDescent="0.2">
      <c r="A12" s="26" t="s">
        <v>45</v>
      </c>
      <c r="B12" s="26"/>
      <c r="D12" s="11" t="s">
        <v>46</v>
      </c>
      <c r="F12" s="12">
        <v>7691298</v>
      </c>
      <c r="H12" s="13">
        <v>-0.01</v>
      </c>
      <c r="J12" s="13">
        <v>0</v>
      </c>
    </row>
    <row r="13" spans="1:10" ht="21" x14ac:dyDescent="0.2">
      <c r="A13" s="28" t="s">
        <v>23</v>
      </c>
      <c r="B13" s="28"/>
      <c r="D13" s="15"/>
      <c r="F13" s="15">
        <v>-6450484084</v>
      </c>
      <c r="H13" s="16">
        <v>7.47</v>
      </c>
      <c r="J13" s="16">
        <v>-0.04</v>
      </c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2"/>
  <sheetViews>
    <sheetView rightToLeft="1" view="pageBreakPreview" zoomScale="115" zoomScaleNormal="100" zoomScaleSheetLayoutView="115" workbookViewId="0">
      <selection activeCell="D25" sqref="D25"/>
    </sheetView>
  </sheetViews>
  <sheetFormatPr defaultRowHeight="12.75" x14ac:dyDescent="0.2"/>
  <cols>
    <col min="1" max="1" width="6.140625" bestFit="1" customWidth="1"/>
    <col min="2" max="2" width="18.140625" customWidth="1"/>
    <col min="3" max="3" width="1.28515625" customWidth="1"/>
    <col min="4" max="4" width="14.7109375" bestFit="1" customWidth="1"/>
    <col min="5" max="5" width="1.28515625" customWidth="1"/>
    <col min="6" max="6" width="15.7109375" bestFit="1" customWidth="1"/>
    <col min="7" max="7" width="1.28515625" customWidth="1"/>
    <col min="8" max="8" width="11.140625" bestFit="1" customWidth="1"/>
    <col min="9" max="9" width="1.28515625" customWidth="1"/>
    <col min="10" max="10" width="15.7109375" bestFit="1" customWidth="1"/>
    <col min="11" max="11" width="1.28515625" customWidth="1"/>
    <col min="12" max="12" width="17.28515625" bestFit="1" customWidth="1"/>
    <col min="13" max="13" width="1.28515625" customWidth="1"/>
    <col min="14" max="14" width="14.7109375" bestFit="1" customWidth="1"/>
    <col min="15" max="16" width="1.28515625" customWidth="1"/>
    <col min="17" max="17" width="17.5703125" bestFit="1" customWidth="1"/>
    <col min="18" max="18" width="1.28515625" customWidth="1"/>
    <col min="19" max="19" width="14.85546875" bestFit="1" customWidth="1"/>
    <col min="20" max="20" width="1.28515625" customWidth="1"/>
    <col min="21" max="21" width="17.710937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5.5" x14ac:dyDescent="0.2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</row>
    <row r="2" spans="1:23" ht="25.5" x14ac:dyDescent="0.2">
      <c r="A2" s="18" t="s">
        <v>30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</row>
    <row r="3" spans="1:23" ht="25.5" x14ac:dyDescent="0.2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</row>
    <row r="5" spans="1:23" ht="24" x14ac:dyDescent="0.2">
      <c r="A5" s="1" t="s">
        <v>47</v>
      </c>
      <c r="B5" s="19" t="s">
        <v>48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</row>
    <row r="6" spans="1:23" ht="21" x14ac:dyDescent="0.2">
      <c r="D6" s="20" t="s">
        <v>49</v>
      </c>
      <c r="E6" s="20"/>
      <c r="F6" s="20"/>
      <c r="G6" s="20"/>
      <c r="H6" s="20"/>
      <c r="I6" s="20"/>
      <c r="J6" s="20"/>
      <c r="K6" s="20"/>
      <c r="L6" s="20"/>
      <c r="N6" s="20" t="s">
        <v>50</v>
      </c>
      <c r="O6" s="20"/>
      <c r="P6" s="20"/>
      <c r="Q6" s="20"/>
      <c r="R6" s="20"/>
      <c r="S6" s="20"/>
      <c r="T6" s="20"/>
      <c r="U6" s="20"/>
      <c r="V6" s="20"/>
      <c r="W6" s="20"/>
    </row>
    <row r="7" spans="1:23" ht="21" x14ac:dyDescent="0.2">
      <c r="A7" s="20" t="s">
        <v>51</v>
      </c>
      <c r="B7" s="20"/>
      <c r="D7" s="2" t="s">
        <v>52</v>
      </c>
      <c r="F7" s="2" t="s">
        <v>53</v>
      </c>
      <c r="H7" s="2" t="s">
        <v>54</v>
      </c>
      <c r="J7" s="4" t="s">
        <v>27</v>
      </c>
      <c r="K7" s="3"/>
      <c r="L7" s="4" t="s">
        <v>35</v>
      </c>
      <c r="N7" s="2" t="s">
        <v>52</v>
      </c>
      <c r="P7" s="20" t="s">
        <v>53</v>
      </c>
      <c r="Q7" s="20"/>
      <c r="S7" s="2" t="s">
        <v>54</v>
      </c>
      <c r="U7" s="4" t="s">
        <v>27</v>
      </c>
      <c r="V7" s="3"/>
      <c r="W7" s="4" t="s">
        <v>35</v>
      </c>
    </row>
    <row r="8" spans="1:23" ht="18.75" x14ac:dyDescent="0.2">
      <c r="A8" s="22" t="s">
        <v>19</v>
      </c>
      <c r="B8" s="22"/>
      <c r="D8" s="6">
        <v>0</v>
      </c>
      <c r="F8" s="6">
        <v>0</v>
      </c>
      <c r="H8" s="6">
        <v>2</v>
      </c>
      <c r="J8" s="6">
        <v>2</v>
      </c>
      <c r="L8" s="7">
        <v>0</v>
      </c>
      <c r="N8" s="6">
        <v>0</v>
      </c>
      <c r="P8" s="23">
        <v>0</v>
      </c>
      <c r="Q8" s="23"/>
      <c r="S8" s="6">
        <v>16055476406</v>
      </c>
      <c r="U8" s="6">
        <v>16055476406</v>
      </c>
      <c r="W8" s="7">
        <v>0.67</v>
      </c>
    </row>
    <row r="9" spans="1:23" ht="18.75" x14ac:dyDescent="0.2">
      <c r="A9" s="24" t="s">
        <v>20</v>
      </c>
      <c r="B9" s="24"/>
      <c r="D9" s="9">
        <v>0</v>
      </c>
      <c r="F9" s="9">
        <v>-6585729535</v>
      </c>
      <c r="H9" s="9">
        <v>0</v>
      </c>
      <c r="J9" s="9">
        <v>-6585729535</v>
      </c>
      <c r="L9" s="10">
        <v>7.63</v>
      </c>
      <c r="N9" s="9">
        <v>0</v>
      </c>
      <c r="P9" s="25">
        <v>103899570698</v>
      </c>
      <c r="Q9" s="25"/>
      <c r="S9" s="9">
        <v>28241816179</v>
      </c>
      <c r="U9" s="9">
        <v>132141386877</v>
      </c>
      <c r="W9" s="10">
        <v>5.48</v>
      </c>
    </row>
    <row r="10" spans="1:23" ht="18.75" x14ac:dyDescent="0.2">
      <c r="A10" s="24" t="s">
        <v>55</v>
      </c>
      <c r="B10" s="24"/>
      <c r="D10" s="9">
        <v>0</v>
      </c>
      <c r="F10" s="9">
        <v>-76005325509</v>
      </c>
      <c r="H10" s="9">
        <v>0</v>
      </c>
      <c r="J10" s="9">
        <v>-76005325509</v>
      </c>
      <c r="L10" s="10">
        <v>88.01</v>
      </c>
      <c r="N10" s="9">
        <v>0</v>
      </c>
      <c r="P10" s="25">
        <v>2181403114277</v>
      </c>
      <c r="Q10" s="25"/>
      <c r="S10" s="9">
        <v>3977350098</v>
      </c>
      <c r="U10" s="9">
        <v>2185380464375</v>
      </c>
      <c r="W10" s="10">
        <v>90.57</v>
      </c>
    </row>
    <row r="11" spans="1:23" ht="18.75" x14ac:dyDescent="0.2">
      <c r="A11" s="26" t="s">
        <v>22</v>
      </c>
      <c r="B11" s="26"/>
      <c r="D11" s="12">
        <v>0</v>
      </c>
      <c r="F11" s="12">
        <v>76130988048</v>
      </c>
      <c r="H11" s="12">
        <v>0</v>
      </c>
      <c r="J11" s="12">
        <v>76130988048</v>
      </c>
      <c r="L11" s="13">
        <v>-88.15</v>
      </c>
      <c r="N11" s="12">
        <v>0</v>
      </c>
      <c r="P11" s="25">
        <v>76130988048</v>
      </c>
      <c r="Q11" s="27"/>
      <c r="S11" s="12">
        <v>0</v>
      </c>
      <c r="U11" s="12">
        <v>76130988048</v>
      </c>
      <c r="W11" s="13">
        <v>3.16</v>
      </c>
    </row>
    <row r="12" spans="1:23" ht="21" x14ac:dyDescent="0.2">
      <c r="A12" s="28" t="s">
        <v>23</v>
      </c>
      <c r="B12" s="28"/>
      <c r="D12" s="15">
        <v>0</v>
      </c>
      <c r="F12" s="15">
        <v>-6460066996</v>
      </c>
      <c r="H12" s="15">
        <v>2</v>
      </c>
      <c r="J12" s="15">
        <v>-6460066994</v>
      </c>
      <c r="L12" s="16">
        <v>7.49</v>
      </c>
      <c r="N12" s="15">
        <v>0</v>
      </c>
      <c r="Q12" s="15">
        <v>2361433673023</v>
      </c>
      <c r="S12" s="15">
        <v>48274642683</v>
      </c>
      <c r="U12" s="15">
        <v>2409708315706</v>
      </c>
      <c r="W12" s="16">
        <v>99.88</v>
      </c>
    </row>
  </sheetData>
  <mergeCells count="17">
    <mergeCell ref="A12:B12"/>
    <mergeCell ref="A9:B9"/>
    <mergeCell ref="P9:Q9"/>
    <mergeCell ref="A10:B10"/>
    <mergeCell ref="P10:Q10"/>
    <mergeCell ref="A11:B11"/>
    <mergeCell ref="P11:Q11"/>
    <mergeCell ref="A7:B7"/>
    <mergeCell ref="P7:Q7"/>
    <mergeCell ref="A8:B8"/>
    <mergeCell ref="P8:Q8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scale="6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F21"/>
  <sheetViews>
    <sheetView rightToLeft="1" view="pageBreakPreview" zoomScale="115" zoomScaleNormal="100" zoomScaleSheetLayoutView="115" workbookViewId="0">
      <selection activeCell="F21" sqref="F21"/>
    </sheetView>
  </sheetViews>
  <sheetFormatPr defaultRowHeight="12.75" x14ac:dyDescent="0.2"/>
  <cols>
    <col min="1" max="1" width="6.5703125" bestFit="1" customWidth="1"/>
    <col min="2" max="2" width="47.140625" customWidth="1"/>
    <col min="3" max="3" width="1.28515625" customWidth="1"/>
    <col min="4" max="4" width="27.7109375" bestFit="1" customWidth="1"/>
    <col min="5" max="5" width="1.28515625" customWidth="1"/>
    <col min="6" max="6" width="27.7109375" bestFit="1" customWidth="1"/>
  </cols>
  <sheetData>
    <row r="1" spans="1:6" ht="25.5" x14ac:dyDescent="0.2">
      <c r="A1" s="18" t="s">
        <v>0</v>
      </c>
      <c r="B1" s="18"/>
      <c r="C1" s="18"/>
      <c r="D1" s="18"/>
      <c r="E1" s="18"/>
      <c r="F1" s="18"/>
    </row>
    <row r="2" spans="1:6" ht="25.5" x14ac:dyDescent="0.2">
      <c r="A2" s="18" t="s">
        <v>30</v>
      </c>
      <c r="B2" s="18"/>
      <c r="C2" s="18"/>
      <c r="D2" s="18"/>
      <c r="E2" s="18"/>
      <c r="F2" s="18"/>
    </row>
    <row r="3" spans="1:6" ht="25.5" x14ac:dyDescent="0.2">
      <c r="A3" s="18" t="s">
        <v>2</v>
      </c>
      <c r="B3" s="18"/>
      <c r="C3" s="18"/>
      <c r="D3" s="18"/>
      <c r="E3" s="18"/>
      <c r="F3" s="18"/>
    </row>
    <row r="5" spans="1:6" ht="24" x14ac:dyDescent="0.2">
      <c r="A5" s="1" t="s">
        <v>56</v>
      </c>
      <c r="B5" s="19" t="s">
        <v>57</v>
      </c>
      <c r="C5" s="19"/>
      <c r="D5" s="19"/>
      <c r="E5" s="19"/>
      <c r="F5" s="19"/>
    </row>
    <row r="6" spans="1:6" ht="21" x14ac:dyDescent="0.2">
      <c r="D6" s="20" t="s">
        <v>49</v>
      </c>
      <c r="E6" s="20"/>
      <c r="F6" s="2" t="s">
        <v>50</v>
      </c>
    </row>
    <row r="7" spans="1:6" ht="21" x14ac:dyDescent="0.2">
      <c r="A7" s="20" t="s">
        <v>58</v>
      </c>
      <c r="B7" s="20"/>
      <c r="D7" s="17" t="s">
        <v>59</v>
      </c>
      <c r="E7" s="3"/>
      <c r="F7" s="17" t="s">
        <v>59</v>
      </c>
    </row>
    <row r="8" spans="1:6" ht="18.75" x14ac:dyDescent="0.2">
      <c r="A8" s="22" t="s">
        <v>80</v>
      </c>
      <c r="B8" s="22"/>
      <c r="D8" s="6">
        <v>0</v>
      </c>
      <c r="F8" s="6">
        <v>12566352</v>
      </c>
    </row>
    <row r="9" spans="1:6" ht="18.75" x14ac:dyDescent="0.2">
      <c r="A9" s="24" t="s">
        <v>81</v>
      </c>
      <c r="B9" s="24"/>
      <c r="D9" s="9">
        <v>0</v>
      </c>
      <c r="F9" s="9">
        <v>503950</v>
      </c>
    </row>
    <row r="10" spans="1:6" ht="18.75" x14ac:dyDescent="0.2">
      <c r="A10" s="24" t="s">
        <v>80</v>
      </c>
      <c r="B10" s="24"/>
      <c r="D10" s="9">
        <v>0</v>
      </c>
      <c r="F10" s="9">
        <v>16964575</v>
      </c>
    </row>
    <row r="11" spans="1:6" ht="18.75" x14ac:dyDescent="0.2">
      <c r="A11" s="24" t="s">
        <v>82</v>
      </c>
      <c r="B11" s="24"/>
      <c r="D11" s="9">
        <v>1570106</v>
      </c>
      <c r="F11" s="9">
        <v>8463286</v>
      </c>
    </row>
    <row r="12" spans="1:6" ht="18.75" x14ac:dyDescent="0.2">
      <c r="A12" s="24" t="s">
        <v>83</v>
      </c>
      <c r="B12" s="24"/>
      <c r="D12" s="9">
        <v>0</v>
      </c>
      <c r="F12" s="9">
        <v>6998</v>
      </c>
    </row>
    <row r="13" spans="1:6" ht="18.75" x14ac:dyDescent="0.2">
      <c r="A13" s="24" t="s">
        <v>84</v>
      </c>
      <c r="B13" s="24"/>
      <c r="D13" s="9">
        <v>97125</v>
      </c>
      <c r="F13" s="9">
        <v>901977</v>
      </c>
    </row>
    <row r="14" spans="1:6" ht="18.75" x14ac:dyDescent="0.2">
      <c r="A14" s="24" t="s">
        <v>85</v>
      </c>
      <c r="B14" s="24"/>
      <c r="D14" s="9">
        <v>0</v>
      </c>
      <c r="F14" s="9">
        <v>162547934</v>
      </c>
    </row>
    <row r="15" spans="1:6" ht="18.75" x14ac:dyDescent="0.2">
      <c r="A15" s="24" t="s">
        <v>86</v>
      </c>
      <c r="B15" s="24"/>
      <c r="D15" s="9">
        <v>0</v>
      </c>
      <c r="F15" s="9">
        <v>63835708</v>
      </c>
    </row>
    <row r="16" spans="1:6" ht="18.75" x14ac:dyDescent="0.2">
      <c r="A16" s="24" t="s">
        <v>77</v>
      </c>
      <c r="B16" s="24"/>
      <c r="D16" s="9">
        <v>12170</v>
      </c>
      <c r="F16" s="9">
        <v>5366105</v>
      </c>
    </row>
    <row r="17" spans="1:6" ht="18.75" x14ac:dyDescent="0.2">
      <c r="A17" s="24" t="s">
        <v>87</v>
      </c>
      <c r="B17" s="24"/>
      <c r="D17" s="9">
        <v>0</v>
      </c>
      <c r="F17" s="9">
        <v>191857846</v>
      </c>
    </row>
    <row r="18" spans="1:6" ht="18.75" x14ac:dyDescent="0.2">
      <c r="A18" s="24" t="s">
        <v>87</v>
      </c>
      <c r="B18" s="24"/>
      <c r="D18" s="9">
        <v>0</v>
      </c>
      <c r="F18" s="9">
        <v>517694843</v>
      </c>
    </row>
    <row r="19" spans="1:6" ht="18.75" x14ac:dyDescent="0.2">
      <c r="A19" s="24" t="s">
        <v>78</v>
      </c>
      <c r="B19" s="24"/>
      <c r="D19" s="9">
        <v>131291</v>
      </c>
      <c r="F19" s="9">
        <v>1134000</v>
      </c>
    </row>
    <row r="20" spans="1:6" ht="18.75" x14ac:dyDescent="0.2">
      <c r="A20" s="26" t="s">
        <v>88</v>
      </c>
      <c r="B20" s="26"/>
      <c r="D20" s="12">
        <v>80920</v>
      </c>
      <c r="F20" s="12">
        <v>856215</v>
      </c>
    </row>
    <row r="21" spans="1:6" ht="21.75" thickBot="1" x14ac:dyDescent="0.25">
      <c r="A21" s="28" t="s">
        <v>23</v>
      </c>
      <c r="B21" s="28"/>
      <c r="D21" s="15">
        <v>1891612</v>
      </c>
      <c r="F21" s="15">
        <v>982699789</v>
      </c>
    </row>
  </sheetData>
  <mergeCells count="20"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:F1"/>
    <mergeCell ref="A2:F2"/>
    <mergeCell ref="A3:F3"/>
    <mergeCell ref="B5:F5"/>
    <mergeCell ref="D6:E6"/>
  </mergeCells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view="pageBreakPreview" zoomScale="115" zoomScaleNormal="100" zoomScaleSheetLayoutView="115" workbookViewId="0">
      <selection activeCell="K36" sqref="K36"/>
    </sheetView>
  </sheetViews>
  <sheetFormatPr defaultRowHeight="12.75" x14ac:dyDescent="0.2"/>
  <cols>
    <col min="1" max="1" width="6.5703125" bestFit="1" customWidth="1"/>
    <col min="2" max="2" width="41.5703125" customWidth="1"/>
    <col min="3" max="3" width="1.28515625" customWidth="1"/>
    <col min="4" max="4" width="7" bestFit="1" customWidth="1"/>
    <col min="5" max="5" width="1.28515625" customWidth="1"/>
    <col min="6" max="6" width="11.140625" bestFit="1" customWidth="1"/>
    <col min="7" max="7" width="0.28515625" customWidth="1"/>
  </cols>
  <sheetData>
    <row r="1" spans="1:6" ht="25.5" x14ac:dyDescent="0.2">
      <c r="A1" s="18" t="s">
        <v>0</v>
      </c>
      <c r="B1" s="18"/>
      <c r="C1" s="18"/>
      <c r="D1" s="18"/>
      <c r="E1" s="18"/>
      <c r="F1" s="18"/>
    </row>
    <row r="2" spans="1:6" ht="25.5" x14ac:dyDescent="0.2">
      <c r="A2" s="18" t="s">
        <v>30</v>
      </c>
      <c r="B2" s="18"/>
      <c r="C2" s="18"/>
      <c r="D2" s="18"/>
      <c r="E2" s="18"/>
      <c r="F2" s="18"/>
    </row>
    <row r="3" spans="1:6" ht="25.5" x14ac:dyDescent="0.2">
      <c r="A3" s="18" t="s">
        <v>2</v>
      </c>
      <c r="B3" s="18"/>
      <c r="C3" s="18"/>
      <c r="D3" s="18"/>
      <c r="E3" s="18"/>
      <c r="F3" s="18"/>
    </row>
    <row r="5" spans="1:6" ht="24" x14ac:dyDescent="0.2">
      <c r="A5" s="1" t="s">
        <v>60</v>
      </c>
      <c r="B5" s="19" t="s">
        <v>45</v>
      </c>
      <c r="C5" s="19"/>
      <c r="D5" s="19"/>
      <c r="E5" s="19"/>
      <c r="F5" s="19"/>
    </row>
    <row r="6" spans="1:6" ht="21" x14ac:dyDescent="0.2">
      <c r="D6" s="2" t="s">
        <v>49</v>
      </c>
      <c r="F6" s="2" t="s">
        <v>9</v>
      </c>
    </row>
    <row r="7" spans="1:6" ht="21" x14ac:dyDescent="0.2">
      <c r="A7" s="20" t="s">
        <v>45</v>
      </c>
      <c r="B7" s="20"/>
      <c r="D7" s="4" t="s">
        <v>27</v>
      </c>
      <c r="F7" s="4" t="s">
        <v>27</v>
      </c>
    </row>
    <row r="8" spans="1:6" ht="18.75" x14ac:dyDescent="0.2">
      <c r="A8" s="22" t="s">
        <v>45</v>
      </c>
      <c r="B8" s="22"/>
      <c r="D8" s="6">
        <v>13926</v>
      </c>
      <c r="F8" s="6">
        <v>16843</v>
      </c>
    </row>
    <row r="9" spans="1:6" ht="18.75" x14ac:dyDescent="0.2">
      <c r="A9" s="24" t="s">
        <v>61</v>
      </c>
      <c r="B9" s="24"/>
      <c r="D9" s="9">
        <v>0</v>
      </c>
      <c r="F9" s="9">
        <v>7674455</v>
      </c>
    </row>
    <row r="10" spans="1:6" ht="18.75" x14ac:dyDescent="0.2">
      <c r="A10" s="26" t="s">
        <v>62</v>
      </c>
      <c r="B10" s="26"/>
      <c r="D10" s="12">
        <v>0</v>
      </c>
      <c r="F10" s="12">
        <v>0</v>
      </c>
    </row>
    <row r="11" spans="1:6" ht="21" x14ac:dyDescent="0.2">
      <c r="A11" s="28" t="s">
        <v>23</v>
      </c>
      <c r="B11" s="28"/>
      <c r="D11" s="15">
        <v>13926</v>
      </c>
      <c r="F11" s="15">
        <v>7691298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21"/>
  <sheetViews>
    <sheetView rightToLeft="1" view="pageBreakPreview" zoomScale="115" zoomScaleNormal="100" zoomScaleSheetLayoutView="115" workbookViewId="0">
      <selection activeCell="I25" sqref="I25"/>
    </sheetView>
  </sheetViews>
  <sheetFormatPr defaultRowHeight="12.75" x14ac:dyDescent="0.2"/>
  <cols>
    <col min="1" max="1" width="39" bestFit="1" customWidth="1"/>
    <col min="2" max="2" width="1.28515625" customWidth="1"/>
    <col min="3" max="3" width="9.85546875" bestFit="1" customWidth="1"/>
    <col min="4" max="4" width="1.28515625" customWidth="1"/>
    <col min="5" max="5" width="10.7109375" bestFit="1" customWidth="1"/>
    <col min="6" max="6" width="1.28515625" customWidth="1"/>
    <col min="7" max="7" width="11.140625" bestFit="1" customWidth="1"/>
    <col min="8" max="8" width="1.28515625" customWidth="1"/>
    <col min="9" max="9" width="12" bestFit="1" customWidth="1"/>
    <col min="10" max="10" width="1.28515625" customWidth="1"/>
    <col min="11" max="11" width="10.7109375" bestFit="1" customWidth="1"/>
    <col min="12" max="12" width="1.28515625" customWidth="1"/>
    <col min="13" max="13" width="12" bestFit="1" customWidth="1"/>
    <col min="14" max="14" width="0.28515625" customWidth="1"/>
  </cols>
  <sheetData>
    <row r="1" spans="1:13" ht="25.5" x14ac:dyDescent="0.2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25.5" x14ac:dyDescent="0.2">
      <c r="A2" s="18" t="s">
        <v>30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ht="25.5" x14ac:dyDescent="0.2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5" spans="1:13" ht="24" x14ac:dyDescent="0.2">
      <c r="A5" s="19" t="s">
        <v>66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</row>
    <row r="6" spans="1:13" ht="21" x14ac:dyDescent="0.2">
      <c r="A6" s="20" t="s">
        <v>33</v>
      </c>
      <c r="C6" s="20" t="s">
        <v>49</v>
      </c>
      <c r="D6" s="20"/>
      <c r="E6" s="20"/>
      <c r="F6" s="20"/>
      <c r="G6" s="20"/>
      <c r="I6" s="20" t="s">
        <v>50</v>
      </c>
      <c r="J6" s="20"/>
      <c r="K6" s="20"/>
      <c r="L6" s="20"/>
      <c r="M6" s="20"/>
    </row>
    <row r="7" spans="1:13" ht="21" x14ac:dyDescent="0.2">
      <c r="A7" s="20"/>
      <c r="C7" s="17" t="s">
        <v>64</v>
      </c>
      <c r="D7" s="3"/>
      <c r="E7" s="17" t="s">
        <v>63</v>
      </c>
      <c r="F7" s="3"/>
      <c r="G7" s="17" t="s">
        <v>65</v>
      </c>
      <c r="I7" s="17" t="s">
        <v>64</v>
      </c>
      <c r="J7" s="3"/>
      <c r="K7" s="17" t="s">
        <v>63</v>
      </c>
      <c r="L7" s="3"/>
      <c r="M7" s="17" t="s">
        <v>65</v>
      </c>
    </row>
    <row r="8" spans="1:13" ht="18.75" x14ac:dyDescent="0.2">
      <c r="A8" s="5" t="s">
        <v>80</v>
      </c>
      <c r="C8" s="6">
        <v>0</v>
      </c>
      <c r="E8" s="6">
        <v>0</v>
      </c>
      <c r="G8" s="6">
        <v>0</v>
      </c>
      <c r="I8" s="6">
        <v>12566352</v>
      </c>
      <c r="K8" s="6">
        <v>0</v>
      </c>
      <c r="M8" s="6">
        <v>12566352</v>
      </c>
    </row>
    <row r="9" spans="1:13" ht="18.75" x14ac:dyDescent="0.2">
      <c r="A9" s="8" t="s">
        <v>89</v>
      </c>
      <c r="C9" s="9">
        <v>0</v>
      </c>
      <c r="E9" s="9">
        <v>0</v>
      </c>
      <c r="G9" s="9">
        <v>0</v>
      </c>
      <c r="I9" s="9">
        <v>503950</v>
      </c>
      <c r="K9" s="9">
        <v>0</v>
      </c>
      <c r="M9" s="9">
        <v>503950</v>
      </c>
    </row>
    <row r="10" spans="1:13" ht="18.75" x14ac:dyDescent="0.2">
      <c r="A10" s="8" t="s">
        <v>80</v>
      </c>
      <c r="C10" s="9">
        <v>0</v>
      </c>
      <c r="E10" s="9">
        <v>0</v>
      </c>
      <c r="G10" s="9">
        <v>0</v>
      </c>
      <c r="I10" s="9">
        <v>16964575</v>
      </c>
      <c r="K10" s="9">
        <v>0</v>
      </c>
      <c r="M10" s="9">
        <v>16964575</v>
      </c>
    </row>
    <row r="11" spans="1:13" ht="18.75" x14ac:dyDescent="0.2">
      <c r="A11" s="8" t="s">
        <v>90</v>
      </c>
      <c r="C11" s="9">
        <v>1570106</v>
      </c>
      <c r="E11" s="9">
        <v>0</v>
      </c>
      <c r="G11" s="9">
        <v>1570106</v>
      </c>
      <c r="I11" s="9">
        <v>8463286</v>
      </c>
      <c r="K11" s="9">
        <v>0</v>
      </c>
      <c r="M11" s="9">
        <v>8463286</v>
      </c>
    </row>
    <row r="12" spans="1:13" ht="18.75" x14ac:dyDescent="0.2">
      <c r="A12" s="8" t="s">
        <v>83</v>
      </c>
      <c r="C12" s="9">
        <v>0</v>
      </c>
      <c r="E12" s="9">
        <v>0</v>
      </c>
      <c r="G12" s="9">
        <v>0</v>
      </c>
      <c r="I12" s="9">
        <v>6998</v>
      </c>
      <c r="K12" s="9">
        <v>0</v>
      </c>
      <c r="M12" s="9">
        <v>6998</v>
      </c>
    </row>
    <row r="13" spans="1:13" ht="18.75" x14ac:dyDescent="0.2">
      <c r="A13" s="8" t="s">
        <v>91</v>
      </c>
      <c r="C13" s="9">
        <v>97125</v>
      </c>
      <c r="E13" s="9">
        <v>0</v>
      </c>
      <c r="G13" s="9">
        <v>97125</v>
      </c>
      <c r="I13" s="9">
        <v>901977</v>
      </c>
      <c r="K13" s="9">
        <v>0</v>
      </c>
      <c r="M13" s="9">
        <v>901977</v>
      </c>
    </row>
    <row r="14" spans="1:13" ht="18.75" x14ac:dyDescent="0.2">
      <c r="A14" s="8" t="s">
        <v>85</v>
      </c>
      <c r="C14" s="9">
        <v>0</v>
      </c>
      <c r="E14" s="9">
        <v>0</v>
      </c>
      <c r="G14" s="9">
        <v>0</v>
      </c>
      <c r="I14" s="9">
        <v>162547934</v>
      </c>
      <c r="K14" s="9">
        <v>0</v>
      </c>
      <c r="M14" s="9">
        <v>162547934</v>
      </c>
    </row>
    <row r="15" spans="1:13" ht="18.75" x14ac:dyDescent="0.2">
      <c r="A15" s="8" t="s">
        <v>86</v>
      </c>
      <c r="C15" s="9">
        <v>0</v>
      </c>
      <c r="E15" s="9">
        <v>0</v>
      </c>
      <c r="G15" s="9">
        <v>0</v>
      </c>
      <c r="I15" s="9">
        <v>63835708</v>
      </c>
      <c r="K15" s="9">
        <v>9939</v>
      </c>
      <c r="M15" s="9">
        <v>63825769</v>
      </c>
    </row>
    <row r="16" spans="1:13" ht="18.75" x14ac:dyDescent="0.2">
      <c r="A16" s="8" t="s">
        <v>92</v>
      </c>
      <c r="C16" s="9">
        <v>12170</v>
      </c>
      <c r="E16" s="9">
        <v>0</v>
      </c>
      <c r="G16" s="9">
        <v>12170</v>
      </c>
      <c r="I16" s="9">
        <v>5366105</v>
      </c>
      <c r="K16" s="9">
        <v>0</v>
      </c>
      <c r="M16" s="9">
        <v>5366105</v>
      </c>
    </row>
    <row r="17" spans="1:13" ht="18.75" x14ac:dyDescent="0.2">
      <c r="A17" s="8" t="s">
        <v>93</v>
      </c>
      <c r="C17" s="9">
        <v>0</v>
      </c>
      <c r="E17" s="9">
        <v>0</v>
      </c>
      <c r="G17" s="9">
        <v>0</v>
      </c>
      <c r="I17" s="9">
        <v>191857846</v>
      </c>
      <c r="K17" s="9">
        <v>0</v>
      </c>
      <c r="M17" s="9">
        <v>191857846</v>
      </c>
    </row>
    <row r="18" spans="1:13" ht="18.75" x14ac:dyDescent="0.2">
      <c r="A18" s="8" t="s">
        <v>87</v>
      </c>
      <c r="C18" s="9">
        <v>0</v>
      </c>
      <c r="E18" s="9">
        <v>0</v>
      </c>
      <c r="G18" s="9">
        <v>0</v>
      </c>
      <c r="I18" s="9">
        <v>517694843</v>
      </c>
      <c r="K18" s="9">
        <v>0</v>
      </c>
      <c r="M18" s="9">
        <v>517694843</v>
      </c>
    </row>
    <row r="19" spans="1:13" ht="18.75" x14ac:dyDescent="0.2">
      <c r="A19" s="8" t="s">
        <v>94</v>
      </c>
      <c r="C19" s="9">
        <v>131291</v>
      </c>
      <c r="E19" s="9">
        <v>0</v>
      </c>
      <c r="G19" s="9">
        <v>131291</v>
      </c>
      <c r="I19" s="9">
        <v>1134000</v>
      </c>
      <c r="K19" s="9">
        <v>0</v>
      </c>
      <c r="M19" s="9">
        <v>1134000</v>
      </c>
    </row>
    <row r="20" spans="1:13" ht="18.75" x14ac:dyDescent="0.2">
      <c r="A20" s="11" t="s">
        <v>88</v>
      </c>
      <c r="C20" s="12">
        <v>80920</v>
      </c>
      <c r="E20" s="12">
        <v>0</v>
      </c>
      <c r="G20" s="12">
        <v>80920</v>
      </c>
      <c r="I20" s="12">
        <v>856215</v>
      </c>
      <c r="K20" s="12">
        <v>0</v>
      </c>
      <c r="M20" s="12">
        <v>856215</v>
      </c>
    </row>
    <row r="21" spans="1:13" ht="21" x14ac:dyDescent="0.2">
      <c r="A21" s="14" t="s">
        <v>23</v>
      </c>
      <c r="C21" s="15">
        <v>1891612</v>
      </c>
      <c r="E21" s="15">
        <v>0</v>
      </c>
      <c r="G21" s="15">
        <v>1891612</v>
      </c>
      <c r="I21" s="15">
        <v>982699789</v>
      </c>
      <c r="K21" s="15">
        <v>9939</v>
      </c>
      <c r="M21" s="15">
        <v>982689850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11"/>
  <sheetViews>
    <sheetView rightToLeft="1" view="pageBreakPreview" zoomScale="130" zoomScaleNormal="100" zoomScaleSheetLayoutView="130" workbookViewId="0">
      <selection activeCell="O35" sqref="O35"/>
    </sheetView>
  </sheetViews>
  <sheetFormatPr defaultRowHeight="12.75" x14ac:dyDescent="0.2"/>
  <cols>
    <col min="1" max="1" width="24" bestFit="1" customWidth="1"/>
    <col min="2" max="2" width="1.28515625" customWidth="1"/>
    <col min="3" max="3" width="7" bestFit="1" customWidth="1"/>
    <col min="4" max="4" width="1.28515625" customWidth="1"/>
    <col min="5" max="5" width="16.140625" bestFit="1" customWidth="1"/>
    <col min="6" max="6" width="1.28515625" customWidth="1"/>
    <col min="7" max="7" width="16.140625" bestFit="1" customWidth="1"/>
    <col min="8" max="8" width="1.28515625" customWidth="1"/>
    <col min="9" max="9" width="21.85546875" bestFit="1" customWidth="1"/>
    <col min="10" max="10" width="1.28515625" customWidth="1"/>
    <col min="11" max="11" width="8.28515625" bestFit="1" customWidth="1"/>
    <col min="12" max="12" width="1.28515625" customWidth="1"/>
    <col min="13" max="13" width="17.7109375" bestFit="1" customWidth="1"/>
    <col min="14" max="14" width="1.28515625" customWidth="1"/>
    <col min="15" max="15" width="17.710937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5.5" x14ac:dyDescent="0.2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8" ht="25.5" x14ac:dyDescent="0.2">
      <c r="A2" s="18" t="s">
        <v>30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spans="1:18" ht="25.5" x14ac:dyDescent="0.2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</row>
    <row r="5" spans="1:18" ht="24" x14ac:dyDescent="0.2">
      <c r="A5" s="19" t="s">
        <v>67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spans="1:18" ht="21" x14ac:dyDescent="0.2">
      <c r="A6" s="20" t="s">
        <v>33</v>
      </c>
      <c r="C6" s="20" t="s">
        <v>49</v>
      </c>
      <c r="D6" s="20"/>
      <c r="E6" s="20"/>
      <c r="F6" s="20"/>
      <c r="G6" s="20"/>
      <c r="H6" s="20"/>
      <c r="I6" s="20"/>
      <c r="K6" s="20" t="s">
        <v>50</v>
      </c>
      <c r="L6" s="20"/>
      <c r="M6" s="20"/>
      <c r="N6" s="20"/>
      <c r="O6" s="20"/>
      <c r="P6" s="20"/>
      <c r="Q6" s="20"/>
      <c r="R6" s="20"/>
    </row>
    <row r="7" spans="1:18" ht="21" x14ac:dyDescent="0.2">
      <c r="A7" s="20"/>
      <c r="C7" s="17" t="s">
        <v>13</v>
      </c>
      <c r="D7" s="3"/>
      <c r="E7" s="17" t="s">
        <v>68</v>
      </c>
      <c r="F7" s="3"/>
      <c r="G7" s="17" t="s">
        <v>69</v>
      </c>
      <c r="H7" s="3"/>
      <c r="I7" s="17" t="s">
        <v>70</v>
      </c>
      <c r="K7" s="17" t="s">
        <v>13</v>
      </c>
      <c r="L7" s="3"/>
      <c r="M7" s="17" t="s">
        <v>68</v>
      </c>
      <c r="N7" s="3"/>
      <c r="O7" s="17" t="s">
        <v>69</v>
      </c>
      <c r="P7" s="3"/>
      <c r="Q7" s="29" t="s">
        <v>70</v>
      </c>
      <c r="R7" s="29"/>
    </row>
    <row r="8" spans="1:18" ht="18.75" x14ac:dyDescent="0.2">
      <c r="A8" s="5" t="s">
        <v>19</v>
      </c>
      <c r="C8" s="6">
        <v>63000</v>
      </c>
      <c r="E8" s="6">
        <v>171149524452</v>
      </c>
      <c r="G8" s="6">
        <v>171149524450</v>
      </c>
      <c r="I8" s="6">
        <v>2</v>
      </c>
      <c r="K8" s="6">
        <v>264000</v>
      </c>
      <c r="M8" s="6">
        <v>733237876406</v>
      </c>
      <c r="O8" s="6">
        <v>717182400000</v>
      </c>
      <c r="Q8" s="40">
        <f t="shared" ref="Q8:Q9" si="0">M8-O8</f>
        <v>16055476406</v>
      </c>
      <c r="R8" s="40"/>
    </row>
    <row r="9" spans="1:18" ht="18.75" x14ac:dyDescent="0.2">
      <c r="A9" s="8" t="s">
        <v>20</v>
      </c>
      <c r="C9" s="9">
        <v>0</v>
      </c>
      <c r="E9" s="9">
        <v>0</v>
      </c>
      <c r="G9" s="9">
        <v>0</v>
      </c>
      <c r="I9" s="9">
        <v>0</v>
      </c>
      <c r="K9" s="9">
        <v>300400</v>
      </c>
      <c r="M9" s="9">
        <v>843053981605</v>
      </c>
      <c r="O9" s="9">
        <v>814812165426</v>
      </c>
      <c r="Q9" s="40">
        <f t="shared" si="0"/>
        <v>28241816179</v>
      </c>
      <c r="R9" s="40"/>
    </row>
    <row r="10" spans="1:18" ht="18.75" x14ac:dyDescent="0.2">
      <c r="A10" s="11" t="s">
        <v>55</v>
      </c>
      <c r="C10" s="12">
        <v>0</v>
      </c>
      <c r="E10" s="12">
        <v>0</v>
      </c>
      <c r="G10" s="12">
        <v>0</v>
      </c>
      <c r="I10" s="12">
        <v>0</v>
      </c>
      <c r="K10" s="12">
        <v>48994</v>
      </c>
      <c r="M10" s="12">
        <v>156998709186</v>
      </c>
      <c r="O10" s="12">
        <v>153021359087</v>
      </c>
      <c r="Q10" s="27">
        <f>M10-O10</f>
        <v>3977350099</v>
      </c>
      <c r="R10" s="27"/>
    </row>
    <row r="11" spans="1:18" ht="21" x14ac:dyDescent="0.2">
      <c r="A11" s="14" t="s">
        <v>23</v>
      </c>
      <c r="C11" s="15">
        <v>63000</v>
      </c>
      <c r="E11" s="15">
        <v>171149524452</v>
      </c>
      <c r="G11" s="15">
        <v>171149524450</v>
      </c>
      <c r="I11" s="15">
        <v>2</v>
      </c>
      <c r="K11" s="15">
        <v>613394</v>
      </c>
      <c r="M11" s="15">
        <v>1733290567197</v>
      </c>
      <c r="O11" s="15">
        <v>1685015924514</v>
      </c>
      <c r="Q11" s="30">
        <f>SUM(Q8:R10)</f>
        <v>48274642684</v>
      </c>
      <c r="R11" s="30"/>
    </row>
  </sheetData>
  <mergeCells count="12">
    <mergeCell ref="Q8:R8"/>
    <mergeCell ref="Q9:R9"/>
    <mergeCell ref="Q10:R10"/>
    <mergeCell ref="Q11:R11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scale="85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Q13"/>
  <sheetViews>
    <sheetView rightToLeft="1" view="pageBreakPreview" zoomScale="130" zoomScaleNormal="100" zoomScaleSheetLayoutView="130" workbookViewId="0">
      <selection activeCell="Q11" sqref="Q11"/>
    </sheetView>
  </sheetViews>
  <sheetFormatPr defaultRowHeight="12.75" x14ac:dyDescent="0.2"/>
  <cols>
    <col min="1" max="1" width="30.85546875" bestFit="1" customWidth="1"/>
    <col min="2" max="2" width="1.28515625" customWidth="1"/>
    <col min="3" max="3" width="9.85546875" bestFit="1" customWidth="1"/>
    <col min="4" max="4" width="1.28515625" customWidth="1"/>
    <col min="5" max="5" width="18.85546875" bestFit="1" customWidth="1"/>
    <col min="6" max="6" width="1.28515625" customWidth="1"/>
    <col min="7" max="7" width="18.85546875" bestFit="1" customWidth="1"/>
    <col min="8" max="8" width="1.28515625" customWidth="1"/>
    <col min="9" max="9" width="26.28515625" bestFit="1" customWidth="1"/>
    <col min="10" max="10" width="1.28515625" customWidth="1"/>
    <col min="11" max="11" width="9.85546875" bestFit="1" customWidth="1"/>
    <col min="12" max="12" width="1.28515625" customWidth="1"/>
    <col min="13" max="13" width="18.85546875" bestFit="1" customWidth="1"/>
    <col min="14" max="14" width="1.28515625" customWidth="1"/>
    <col min="15" max="15" width="18.7109375" bestFit="1" customWidth="1"/>
    <col min="16" max="16" width="1.28515625" customWidth="1"/>
    <col min="17" max="17" width="17.85546875" bestFit="1" customWidth="1"/>
  </cols>
  <sheetData>
    <row r="1" spans="1:17" ht="25.5" x14ac:dyDescent="0.2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7" ht="25.5" x14ac:dyDescent="0.2">
      <c r="A2" s="18" t="s">
        <v>30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25.5" x14ac:dyDescent="0.2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5" spans="1:17" ht="24" x14ac:dyDescent="0.2">
      <c r="A5" s="19" t="s">
        <v>71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</row>
    <row r="6" spans="1:17" ht="21" x14ac:dyDescent="0.2">
      <c r="A6" s="20" t="s">
        <v>33</v>
      </c>
      <c r="C6" s="20" t="s">
        <v>49</v>
      </c>
      <c r="D6" s="20"/>
      <c r="E6" s="20"/>
      <c r="F6" s="20"/>
      <c r="G6" s="20"/>
      <c r="H6" s="20"/>
      <c r="I6" s="20"/>
      <c r="K6" s="20" t="s">
        <v>50</v>
      </c>
      <c r="L6" s="20"/>
      <c r="M6" s="20"/>
      <c r="N6" s="20"/>
      <c r="O6" s="20"/>
      <c r="P6" s="20"/>
      <c r="Q6" s="20"/>
    </row>
    <row r="7" spans="1:17" ht="63" x14ac:dyDescent="0.2">
      <c r="A7" s="20"/>
      <c r="C7" s="17" t="s">
        <v>13</v>
      </c>
      <c r="D7" s="3"/>
      <c r="E7" s="17" t="s">
        <v>15</v>
      </c>
      <c r="F7" s="3"/>
      <c r="G7" s="17" t="s">
        <v>69</v>
      </c>
      <c r="H7" s="3"/>
      <c r="I7" s="17" t="s">
        <v>72</v>
      </c>
      <c r="K7" s="17" t="s">
        <v>13</v>
      </c>
      <c r="L7" s="3"/>
      <c r="M7" s="17" t="s">
        <v>15</v>
      </c>
      <c r="N7" s="3"/>
      <c r="O7" s="17" t="s">
        <v>69</v>
      </c>
      <c r="P7" s="3"/>
      <c r="Q7" s="17" t="s">
        <v>72</v>
      </c>
    </row>
    <row r="8" spans="1:17" ht="18.75" x14ac:dyDescent="0.2">
      <c r="A8" s="5" t="s">
        <v>22</v>
      </c>
      <c r="C8" s="6">
        <v>630</v>
      </c>
      <c r="E8" s="6">
        <v>247280512500</v>
      </c>
      <c r="G8" s="6">
        <v>171149524452</v>
      </c>
      <c r="I8" s="6">
        <v>76130988048</v>
      </c>
      <c r="K8" s="6">
        <v>630</v>
      </c>
      <c r="M8" s="6">
        <v>247280512500</v>
      </c>
      <c r="O8" s="6">
        <v>171149524452</v>
      </c>
      <c r="Q8" s="6">
        <v>76130988048</v>
      </c>
    </row>
    <row r="9" spans="1:17" ht="18.75" x14ac:dyDescent="0.2">
      <c r="A9" s="8" t="s">
        <v>20</v>
      </c>
      <c r="C9" s="9">
        <v>86900</v>
      </c>
      <c r="E9" s="9">
        <v>339614650375</v>
      </c>
      <c r="G9" s="9">
        <v>346200379910</v>
      </c>
      <c r="I9" s="9">
        <v>-6585729535</v>
      </c>
      <c r="K9" s="9">
        <v>86900</v>
      </c>
      <c r="M9" s="9">
        <v>339614650375</v>
      </c>
      <c r="O9" s="9">
        <v>235715079677</v>
      </c>
      <c r="Q9" s="9">
        <v>103899570698</v>
      </c>
    </row>
    <row r="10" spans="1:17" ht="18.75" x14ac:dyDescent="0.2">
      <c r="A10" s="11" t="s">
        <v>55</v>
      </c>
      <c r="C10" s="12">
        <v>3807271</v>
      </c>
      <c r="E10" s="12">
        <v>16902150071745</v>
      </c>
      <c r="G10" s="12">
        <v>16978155397255</v>
      </c>
      <c r="I10" s="12">
        <v>-76005325509</v>
      </c>
      <c r="K10" s="12">
        <v>3807271</v>
      </c>
      <c r="M10" s="12">
        <v>16902150071745</v>
      </c>
      <c r="O10" s="12">
        <v>14720746957468</v>
      </c>
      <c r="Q10" s="12">
        <v>2181403114277</v>
      </c>
    </row>
    <row r="11" spans="1:17" ht="21.75" thickBot="1" x14ac:dyDescent="0.25">
      <c r="A11" s="14" t="s">
        <v>23</v>
      </c>
      <c r="C11" s="15">
        <v>3894801</v>
      </c>
      <c r="E11" s="15">
        <v>17489045234620</v>
      </c>
      <c r="G11" s="15">
        <v>17495505301617</v>
      </c>
      <c r="I11" s="15">
        <v>-6460066996</v>
      </c>
      <c r="K11" s="15">
        <v>3894801</v>
      </c>
      <c r="M11" s="15">
        <v>17489045234620</v>
      </c>
      <c r="O11" s="15">
        <v>15127611561597</v>
      </c>
      <c r="Q11" s="36">
        <v>2361433673023</v>
      </c>
    </row>
    <row r="12" spans="1:17" ht="13.5" thickTop="1" x14ac:dyDescent="0.2">
      <c r="O12" s="35"/>
    </row>
    <row r="13" spans="1:17" x14ac:dyDescent="0.2">
      <c r="O13" s="35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سپرده بانکی'!Print_Area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Mahsa Behnia</dc:creator>
  <dc:description/>
  <cp:lastModifiedBy>Mahsa Behnia</cp:lastModifiedBy>
  <dcterms:created xsi:type="dcterms:W3CDTF">2024-06-26T07:30:59Z</dcterms:created>
  <dcterms:modified xsi:type="dcterms:W3CDTF">2024-06-26T08:56:44Z</dcterms:modified>
</cp:coreProperties>
</file>