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13_ncr:1_{3921772B-EE20-4A54-AF15-FDDD23525296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definedNames>
    <definedName name="_xlnm.Print_Area" localSheetId="5">'سرمایه‌گذاری در سهام'!$A$1:$U$11</definedName>
    <definedName name="_xlnm.Print_Area" localSheetId="0">سهام!$A$1:$Y$12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5" l="1"/>
  <c r="E9" i="15"/>
  <c r="G9" i="15"/>
  <c r="Y12" i="1"/>
  <c r="C12" i="1"/>
  <c r="E12" i="1"/>
  <c r="G12" i="1"/>
  <c r="I12" i="1"/>
  <c r="K12" i="1"/>
  <c r="M12" i="1"/>
  <c r="O12" i="1"/>
  <c r="Q12" i="1"/>
  <c r="S12" i="1"/>
  <c r="U12" i="1"/>
  <c r="W12" i="1"/>
  <c r="S15" i="6"/>
  <c r="K15" i="6"/>
  <c r="M15" i="6"/>
  <c r="Q15" i="6"/>
  <c r="O15" i="6"/>
  <c r="E21" i="7"/>
  <c r="G21" i="7"/>
  <c r="I21" i="7"/>
  <c r="K21" i="7"/>
  <c r="M21" i="7"/>
  <c r="O21" i="7"/>
  <c r="C11" i="9"/>
  <c r="E11" i="9"/>
  <c r="G11" i="9"/>
  <c r="I11" i="9"/>
  <c r="K11" i="9"/>
  <c r="M11" i="9"/>
  <c r="Q11" i="9"/>
  <c r="O11" i="9"/>
  <c r="Q11" i="10"/>
  <c r="O11" i="10"/>
  <c r="M11" i="10"/>
  <c r="K11" i="10"/>
  <c r="E11" i="11"/>
  <c r="G11" i="11"/>
  <c r="I11" i="11"/>
  <c r="K11" i="11"/>
  <c r="M11" i="11"/>
  <c r="O11" i="11"/>
  <c r="S11" i="11"/>
  <c r="U11" i="11"/>
  <c r="Q11" i="11"/>
  <c r="E21" i="13"/>
  <c r="G21" i="13"/>
  <c r="C10" i="14"/>
  <c r="E10" i="14"/>
</calcChain>
</file>

<file path=xl/sharedStrings.xml><?xml version="1.0" encoding="utf-8"?>
<sst xmlns="http://schemas.openxmlformats.org/spreadsheetml/2006/main" count="302" uniqueCount="80">
  <si>
    <t>صندوق قابل معامله كيميا زرين كاردان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</si>
  <si>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</si>
  <si>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</si>
  <si>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</si>
  <si>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</si>
  <si>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</si>
  <si>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</si>
  <si>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</si>
  <si>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</si>
  <si>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</si>
  <si>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</si>
  <si>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</si>
  <si>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</si>
  <si>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</si>
  <si>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</si>
  <si>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</si>
  <si>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</si>
  <si>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</si>
  <si>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</si>
  <si>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</si>
  <si>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</si>
  <si>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</si>
  <si>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</si>
  <si>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</si>
  <si>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</si>
  <si>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</si>
  <si>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</si>
  <si>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</si>
  <si>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</si>
  <si>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</si>
  <si>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</si>
  <si>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</si>
  <si>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</si>
  <si>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</si>
  <si>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</si>
  <si>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</si>
  <si>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</si>
  <si>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</si>
  <si>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</si>
  <si>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بانک پاسارگاد ارمغان</t>
  </si>
  <si>
    <t>279-8100-15168673-1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</si>
  <si>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</si>
  <si>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</si>
  <si>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</si>
  <si>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</si>
  <si>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</si>
  <si>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</si>
  <si>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</si>
  <si>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</si>
  <si>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</si>
  <si>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</si>
  <si>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</si>
  <si>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</si>
  <si>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</si>
  <si>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</si>
  <si>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مرزداران</t>
  </si>
  <si>
    <t/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</si>
  <si>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</si>
  <si>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</si>
  <si>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</si>
  <si>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</si>
  <si>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</si>
  <si>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</si>
  <si>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</si>
  <si>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</si>
  <si>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</si>
  <si>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</si>
  <si>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</si>
  <si>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</si>
  <si>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205-283-6667725-1</t>
  </si>
  <si>
    <t>205-850-6667725-1</t>
  </si>
  <si>
    <t>205-283-6667725-2</t>
  </si>
  <si>
    <t>0515-60-332-000000265</t>
  </si>
  <si>
    <t>0515-60-332-000000291</t>
  </si>
  <si>
    <t>279-9012-15168673-3</t>
  </si>
  <si>
    <t>279-9012-15168673-2</t>
  </si>
  <si>
    <t>سایر درآمدها</t>
  </si>
  <si>
    <t>معین برای سایر درآمدهای تنزیل سود بانک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</si>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</sst>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164" fontId="2" fillId="0" borderId="0" xfId="1" applyNumberFormat="1" applyFont="1"/>
    <xf numFmtId="3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10" fontId="2" fillId="0" borderId="0" xfId="0" applyNumberFormat="1" applyFont="1"/>
    <xf numFmtId="3" fontId="2" fillId="0" borderId="2" xfId="0" applyNumberFormat="1" applyFont="1" applyBorder="1"/>
    <xf numFmtId="10" fontId="2" fillId="0" borderId="2" xfId="0" applyNumberFormat="1" applyFont="1" applyBorder="1"/>
    <xf numFmtId="0" fontId="2" fillId="0" borderId="0" xfId="0" applyFont="1" applyBorder="1"/>
    <xf numFmtId="9" fontId="2" fillId="0" borderId="0" xfId="0" applyNumberFormat="1" applyFont="1"/>
    <xf numFmtId="9" fontId="2" fillId="0" borderId="2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3"/>
  <sheetViews>
    <sheetView rightToLeft="1" tabSelected="1" view="pageBreakPreview" zoomScaleNormal="100" zoomScaleSheetLayoutView="100" workbookViewId="0">
      <selection activeCell="K17" sqref="K17"/>
    </sheetView>
  </sheetViews>
  <sheetFormatPr defaultRowHeight="18.75"/>
  <cols>
    <col min="1" max="1" width="24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8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1406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33" width="9.140625" style="1"/>
    <col min="34" max="34" width="12.28515625" style="2" bestFit="1" customWidth="1"/>
    <col min="35" max="35" width="5.140625" style="1" bestFit="1" customWidth="1"/>
    <col min="36" max="36" width="14.7109375" style="1" bestFit="1" customWidth="1"/>
    <col min="37" max="37" width="8.28515625" style="1" bestFit="1" customWidth="1"/>
    <col min="38" max="16384" width="9.140625" style="1"/>
  </cols>
  <sheetData>
    <row r="2" spans="1:25" ht="30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>
      <c r="A9" s="1" t="s">
        <v>15</v>
      </c>
      <c r="C9" s="3">
        <v>63000</v>
      </c>
      <c r="E9" s="3">
        <v>190260000000</v>
      </c>
      <c r="G9" s="3">
        <v>284404050000</v>
      </c>
      <c r="I9" s="3">
        <v>0</v>
      </c>
      <c r="K9" s="3">
        <v>0</v>
      </c>
      <c r="M9" s="3">
        <v>0</v>
      </c>
      <c r="O9" s="3">
        <v>0</v>
      </c>
      <c r="Q9" s="3">
        <v>63000</v>
      </c>
      <c r="S9" s="3">
        <v>3990000</v>
      </c>
      <c r="U9" s="3">
        <v>190260000000</v>
      </c>
      <c r="W9" s="3">
        <v>251055787500</v>
      </c>
      <c r="Y9" s="5">
        <v>1.66E-2</v>
      </c>
    </row>
    <row r="10" spans="1:25">
      <c r="A10" s="1" t="s">
        <v>16</v>
      </c>
      <c r="C10" s="3">
        <v>86900</v>
      </c>
      <c r="E10" s="3">
        <v>161458610753</v>
      </c>
      <c r="G10" s="3">
        <v>386568784250</v>
      </c>
      <c r="I10" s="3">
        <v>0</v>
      </c>
      <c r="K10" s="3">
        <v>0</v>
      </c>
      <c r="M10" s="3">
        <v>0</v>
      </c>
      <c r="O10" s="3">
        <v>0</v>
      </c>
      <c r="Q10" s="3">
        <v>86900</v>
      </c>
      <c r="S10" s="3">
        <v>3988880</v>
      </c>
      <c r="U10" s="3">
        <v>161458610753</v>
      </c>
      <c r="W10" s="3">
        <v>346200379910</v>
      </c>
      <c r="Y10" s="5">
        <v>2.29E-2</v>
      </c>
    </row>
    <row r="11" spans="1:25">
      <c r="A11" s="1" t="s">
        <v>17</v>
      </c>
      <c r="C11" s="3">
        <v>2559548</v>
      </c>
      <c r="E11" s="3">
        <v>9111903801802</v>
      </c>
      <c r="G11" s="3">
        <v>13277706440960</v>
      </c>
      <c r="I11" s="3">
        <v>688761</v>
      </c>
      <c r="K11" s="3">
        <v>3160027466201</v>
      </c>
      <c r="M11" s="3">
        <v>0</v>
      </c>
      <c r="O11" s="3">
        <v>0</v>
      </c>
      <c r="Q11" s="3">
        <v>3248309</v>
      </c>
      <c r="S11" s="3">
        <v>4470000</v>
      </c>
      <c r="U11" s="3">
        <v>12271931268003</v>
      </c>
      <c r="W11" s="3">
        <v>14485093371048</v>
      </c>
      <c r="Y11" s="9">
        <v>0.96</v>
      </c>
    </row>
    <row r="12" spans="1:25" ht="19.5" thickBot="1">
      <c r="C12" s="6">
        <f>SUM(C9:C11)</f>
        <v>2709448</v>
      </c>
      <c r="E12" s="6">
        <f>SUM(E9:E11)</f>
        <v>9463622412555</v>
      </c>
      <c r="G12" s="6">
        <f>SUM(G9:G11)</f>
        <v>13948679275210</v>
      </c>
      <c r="I12" s="6">
        <f>SUM(I9:I11)</f>
        <v>688761</v>
      </c>
      <c r="K12" s="6">
        <f>SUM(K9:K11)</f>
        <v>3160027466201</v>
      </c>
      <c r="M12" s="6">
        <f>SUM(M9:M11)</f>
        <v>0</v>
      </c>
      <c r="O12" s="6">
        <f>SUM(O9:O11)</f>
        <v>0</v>
      </c>
      <c r="Q12" s="6">
        <f>SUM(Q9:Q11)</f>
        <v>3398209</v>
      </c>
      <c r="S12" s="6">
        <f>SUM(S9:S11)</f>
        <v>12448880</v>
      </c>
      <c r="U12" s="6">
        <f>SUM(U9:U11)</f>
        <v>12623649878756</v>
      </c>
      <c r="W12" s="6">
        <f>SUM(W9:W11)</f>
        <v>15082349538458</v>
      </c>
      <c r="Y12" s="7">
        <f>SUM(Y9:Y11)</f>
        <v>0.99949999999999994</v>
      </c>
    </row>
    <row r="13" spans="1:25" ht="19.5" thickTop="1">
      <c r="G13" s="3"/>
      <c r="W13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view="pageBreakPreview" zoomScaleNormal="100" zoomScaleSheetLayoutView="100" workbookViewId="0">
      <selection activeCell="Q15" sqref="Q15"/>
    </sheetView>
  </sheetViews>
  <sheetFormatPr defaultRowHeight="18.7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>
      <c r="G5" s="8"/>
      <c r="H5" s="8"/>
      <c r="I5" s="8"/>
      <c r="J5" s="8"/>
      <c r="K5" s="8"/>
      <c r="L5" s="8"/>
      <c r="M5" s="8"/>
      <c r="N5" s="8"/>
      <c r="O5" s="8"/>
    </row>
    <row r="6" spans="1:19" ht="30">
      <c r="A6" s="16" t="s">
        <v>20</v>
      </c>
      <c r="C6" s="15" t="s">
        <v>21</v>
      </c>
      <c r="D6" s="15" t="s">
        <v>21</v>
      </c>
      <c r="E6" s="15" t="s">
        <v>21</v>
      </c>
      <c r="F6" s="15" t="s">
        <v>21</v>
      </c>
      <c r="G6" s="15" t="s">
        <v>21</v>
      </c>
      <c r="H6" s="15" t="s">
        <v>21</v>
      </c>
      <c r="I6" s="15" t="s">
        <v>21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30">
      <c r="A7" s="15" t="s">
        <v>20</v>
      </c>
      <c r="C7" s="15" t="s">
        <v>22</v>
      </c>
      <c r="E7" s="15" t="s">
        <v>23</v>
      </c>
      <c r="G7" s="15" t="s">
        <v>24</v>
      </c>
      <c r="I7" s="15" t="s">
        <v>18</v>
      </c>
      <c r="K7" s="15" t="s">
        <v>25</v>
      </c>
      <c r="M7" s="15" t="s">
        <v>26</v>
      </c>
      <c r="O7" s="15" t="s">
        <v>27</v>
      </c>
      <c r="Q7" s="15" t="s">
        <v>25</v>
      </c>
      <c r="S7" s="15" t="s">
        <v>19</v>
      </c>
    </row>
    <row r="8" spans="1:19">
      <c r="A8" s="1" t="s">
        <v>28</v>
      </c>
      <c r="C8" s="1" t="s">
        <v>29</v>
      </c>
      <c r="E8" s="1" t="s">
        <v>30</v>
      </c>
      <c r="G8" s="1" t="s">
        <v>31</v>
      </c>
      <c r="I8" s="3">
        <v>0</v>
      </c>
      <c r="K8" s="3">
        <v>435558824</v>
      </c>
      <c r="L8" s="3"/>
      <c r="M8" s="3">
        <v>3160001572116</v>
      </c>
      <c r="N8" s="3"/>
      <c r="O8" s="3">
        <v>3160064336581</v>
      </c>
      <c r="P8" s="3"/>
      <c r="Q8" s="3">
        <v>372794359</v>
      </c>
      <c r="S8" s="5">
        <v>0</v>
      </c>
    </row>
    <row r="9" spans="1:19">
      <c r="A9" s="1" t="s">
        <v>32</v>
      </c>
      <c r="C9" s="1" t="s">
        <v>33</v>
      </c>
      <c r="E9" s="1" t="s">
        <v>34</v>
      </c>
      <c r="G9" s="1" t="s">
        <v>31</v>
      </c>
      <c r="I9" s="3">
        <v>0</v>
      </c>
      <c r="K9" s="3">
        <v>48031044</v>
      </c>
      <c r="L9" s="3"/>
      <c r="M9" s="3">
        <v>0</v>
      </c>
      <c r="N9" s="3"/>
      <c r="O9" s="3">
        <v>0</v>
      </c>
      <c r="P9" s="3"/>
      <c r="Q9" s="3">
        <v>48031044</v>
      </c>
      <c r="S9" s="5">
        <v>0</v>
      </c>
    </row>
    <row r="10" spans="1:19">
      <c r="A10" s="1" t="s">
        <v>35</v>
      </c>
      <c r="C10" s="1" t="s">
        <v>36</v>
      </c>
      <c r="E10" s="1" t="s">
        <v>30</v>
      </c>
      <c r="G10" s="1" t="s">
        <v>31</v>
      </c>
      <c r="I10" s="3">
        <v>0</v>
      </c>
      <c r="K10" s="3">
        <v>172140</v>
      </c>
      <c r="L10" s="3"/>
      <c r="M10" s="3">
        <v>1409</v>
      </c>
      <c r="N10" s="3"/>
      <c r="O10" s="3">
        <v>0</v>
      </c>
      <c r="P10" s="3"/>
      <c r="Q10" s="3">
        <v>173549</v>
      </c>
      <c r="S10" s="5">
        <v>0</v>
      </c>
    </row>
    <row r="11" spans="1:19">
      <c r="A11" s="1" t="s">
        <v>37</v>
      </c>
      <c r="C11" s="1" t="s">
        <v>38</v>
      </c>
      <c r="E11" s="1" t="s">
        <v>30</v>
      </c>
      <c r="G11" s="1" t="s">
        <v>31</v>
      </c>
      <c r="I11" s="3">
        <v>0</v>
      </c>
      <c r="K11" s="3">
        <v>22837339</v>
      </c>
      <c r="L11" s="3"/>
      <c r="M11" s="3">
        <v>96715</v>
      </c>
      <c r="N11" s="3"/>
      <c r="O11" s="3">
        <v>0</v>
      </c>
      <c r="P11" s="3"/>
      <c r="Q11" s="3">
        <v>22934054</v>
      </c>
      <c r="S11" s="5">
        <v>0</v>
      </c>
    </row>
    <row r="12" spans="1:19">
      <c r="A12" s="1" t="s">
        <v>39</v>
      </c>
      <c r="C12" s="1" t="s">
        <v>40</v>
      </c>
      <c r="E12" s="1" t="s">
        <v>30</v>
      </c>
      <c r="G12" s="1" t="s">
        <v>31</v>
      </c>
      <c r="I12" s="3">
        <v>0</v>
      </c>
      <c r="K12" s="3">
        <v>2865949</v>
      </c>
      <c r="L12" s="3"/>
      <c r="M12" s="3">
        <v>12122</v>
      </c>
      <c r="N12" s="3"/>
      <c r="O12" s="3">
        <v>0</v>
      </c>
      <c r="P12" s="3"/>
      <c r="Q12" s="3">
        <v>2878071</v>
      </c>
      <c r="S12" s="5">
        <v>0</v>
      </c>
    </row>
    <row r="13" spans="1:19">
      <c r="A13" s="1" t="s">
        <v>41</v>
      </c>
      <c r="C13" s="1" t="s">
        <v>42</v>
      </c>
      <c r="E13" s="1" t="s">
        <v>30</v>
      </c>
      <c r="G13" s="1" t="s">
        <v>43</v>
      </c>
      <c r="I13" s="3">
        <v>0</v>
      </c>
      <c r="K13" s="3">
        <v>30916813</v>
      </c>
      <c r="L13" s="3"/>
      <c r="M13" s="3">
        <v>130773</v>
      </c>
      <c r="N13" s="3"/>
      <c r="O13" s="3">
        <v>0</v>
      </c>
      <c r="P13" s="3"/>
      <c r="Q13" s="3">
        <v>31047586</v>
      </c>
      <c r="S13" s="5">
        <v>0</v>
      </c>
    </row>
    <row r="14" spans="1:19">
      <c r="A14" s="1" t="s">
        <v>44</v>
      </c>
      <c r="C14" s="1" t="s">
        <v>45</v>
      </c>
      <c r="E14" s="1" t="s">
        <v>30</v>
      </c>
      <c r="G14" s="1" t="s">
        <v>46</v>
      </c>
      <c r="I14" s="3">
        <v>0</v>
      </c>
      <c r="K14" s="3">
        <v>19027094</v>
      </c>
      <c r="L14" s="3"/>
      <c r="M14" s="3">
        <v>80579</v>
      </c>
      <c r="N14" s="3"/>
      <c r="O14" s="3">
        <v>0</v>
      </c>
      <c r="P14" s="3"/>
      <c r="Q14" s="3">
        <v>19107673</v>
      </c>
      <c r="S14" s="5">
        <v>0</v>
      </c>
    </row>
    <row r="15" spans="1:19" ht="19.5" thickBot="1">
      <c r="K15" s="6">
        <f>SUM(K8:K14)</f>
        <v>559409203</v>
      </c>
      <c r="M15" s="6">
        <f>SUM(M8:M14)</f>
        <v>3160001893714</v>
      </c>
      <c r="O15" s="6">
        <f>SUM(O8:O14)</f>
        <v>3160064336581</v>
      </c>
      <c r="Q15" s="6">
        <f>SUM(Q8:Q14)</f>
        <v>496966336</v>
      </c>
      <c r="S15" s="7">
        <f>SUM(S8:S14)</f>
        <v>0</v>
      </c>
    </row>
    <row r="16" spans="1:19" ht="19.5" thickTop="1"/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22"/>
  <sheetViews>
    <sheetView rightToLeft="1" view="pageBreakPreview" zoomScaleNormal="100" zoomScaleSheetLayoutView="100" workbookViewId="0">
      <selection activeCell="I21" sqref="I21"/>
    </sheetView>
  </sheetViews>
  <sheetFormatPr defaultRowHeight="18.75"/>
  <cols>
    <col min="1" max="1" width="28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30">
      <c r="A3" s="14" t="s">
        <v>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6" spans="1:15" ht="30">
      <c r="A6" s="15" t="s">
        <v>48</v>
      </c>
      <c r="B6" s="15" t="s">
        <v>48</v>
      </c>
      <c r="C6" s="15" t="s">
        <v>48</v>
      </c>
      <c r="E6" s="15" t="s">
        <v>49</v>
      </c>
      <c r="F6" s="15" t="s">
        <v>49</v>
      </c>
      <c r="G6" s="15" t="s">
        <v>49</v>
      </c>
      <c r="H6" s="15" t="s">
        <v>49</v>
      </c>
      <c r="I6" s="15" t="s">
        <v>49</v>
      </c>
      <c r="K6" s="15" t="s">
        <v>50</v>
      </c>
      <c r="L6" s="15" t="s">
        <v>50</v>
      </c>
      <c r="M6" s="15" t="s">
        <v>50</v>
      </c>
      <c r="N6" s="15" t="s">
        <v>50</v>
      </c>
      <c r="O6" s="15" t="s">
        <v>50</v>
      </c>
    </row>
    <row r="7" spans="1:15" ht="30">
      <c r="A7" s="15" t="s">
        <v>51</v>
      </c>
      <c r="C7" s="15" t="s">
        <v>18</v>
      </c>
      <c r="E7" s="15" t="s">
        <v>52</v>
      </c>
      <c r="G7" s="15" t="s">
        <v>53</v>
      </c>
      <c r="I7" s="15" t="s">
        <v>54</v>
      </c>
      <c r="K7" s="15" t="s">
        <v>52</v>
      </c>
      <c r="M7" s="15" t="s">
        <v>53</v>
      </c>
      <c r="O7" s="15" t="s">
        <v>54</v>
      </c>
    </row>
    <row r="8" spans="1:15">
      <c r="A8" s="1" t="s">
        <v>55</v>
      </c>
      <c r="C8" s="3">
        <v>20</v>
      </c>
      <c r="E8" s="3">
        <v>0</v>
      </c>
      <c r="G8" s="3">
        <v>0</v>
      </c>
      <c r="I8" s="3">
        <v>0</v>
      </c>
      <c r="K8" s="3">
        <v>12566352</v>
      </c>
      <c r="M8" s="3">
        <v>0</v>
      </c>
      <c r="O8" s="3">
        <v>12566352</v>
      </c>
    </row>
    <row r="9" spans="1:15">
      <c r="A9" s="1" t="s">
        <v>55</v>
      </c>
      <c r="C9" s="3">
        <v>0</v>
      </c>
      <c r="E9" s="3">
        <v>0</v>
      </c>
      <c r="G9" s="3">
        <v>0</v>
      </c>
      <c r="I9" s="3">
        <v>0</v>
      </c>
      <c r="K9" s="3">
        <v>503950</v>
      </c>
      <c r="M9" s="3">
        <v>0</v>
      </c>
      <c r="O9" s="3">
        <v>503950</v>
      </c>
    </row>
    <row r="10" spans="1:15">
      <c r="A10" s="1" t="s">
        <v>55</v>
      </c>
      <c r="C10" s="3">
        <v>21</v>
      </c>
      <c r="E10" s="3">
        <v>0</v>
      </c>
      <c r="G10" s="3">
        <v>0</v>
      </c>
      <c r="I10" s="3">
        <v>0</v>
      </c>
      <c r="K10" s="3">
        <v>16964575</v>
      </c>
      <c r="M10" s="3">
        <v>0</v>
      </c>
      <c r="O10" s="3">
        <v>16964575</v>
      </c>
    </row>
    <row r="11" spans="1:15">
      <c r="A11" s="1" t="s">
        <v>28</v>
      </c>
      <c r="C11" s="3">
        <v>0</v>
      </c>
      <c r="E11" s="3">
        <v>1572116</v>
      </c>
      <c r="G11" s="3">
        <v>0</v>
      </c>
      <c r="I11" s="3">
        <v>1572116</v>
      </c>
      <c r="K11" s="3">
        <v>6893180</v>
      </c>
      <c r="M11" s="3">
        <v>0</v>
      </c>
      <c r="O11" s="3">
        <v>6893180</v>
      </c>
    </row>
    <row r="12" spans="1:15">
      <c r="A12" s="1" t="s">
        <v>35</v>
      </c>
      <c r="C12" s="3">
        <v>0</v>
      </c>
      <c r="E12" s="3">
        <v>1409</v>
      </c>
      <c r="G12" s="3">
        <v>0</v>
      </c>
      <c r="I12" s="3">
        <v>1409</v>
      </c>
      <c r="K12" s="3">
        <v>6998</v>
      </c>
      <c r="M12" s="3">
        <v>0</v>
      </c>
      <c r="O12" s="3">
        <v>6998</v>
      </c>
    </row>
    <row r="13" spans="1:15">
      <c r="A13" s="1" t="s">
        <v>37</v>
      </c>
      <c r="C13" s="3">
        <v>0</v>
      </c>
      <c r="E13" s="3">
        <v>96715</v>
      </c>
      <c r="G13" s="3">
        <v>0</v>
      </c>
      <c r="I13" s="3">
        <v>96715</v>
      </c>
      <c r="K13" s="3">
        <v>804852</v>
      </c>
      <c r="M13" s="3">
        <v>0</v>
      </c>
      <c r="O13" s="3">
        <v>804852</v>
      </c>
    </row>
    <row r="14" spans="1:15">
      <c r="A14" s="1" t="s">
        <v>37</v>
      </c>
      <c r="C14" s="3">
        <v>23</v>
      </c>
      <c r="E14" s="3">
        <v>0</v>
      </c>
      <c r="G14" s="3">
        <v>0</v>
      </c>
      <c r="I14" s="3">
        <v>0</v>
      </c>
      <c r="K14" s="3">
        <v>162547934</v>
      </c>
      <c r="M14" s="3">
        <v>0</v>
      </c>
      <c r="O14" s="3">
        <v>162547934</v>
      </c>
    </row>
    <row r="15" spans="1:15">
      <c r="A15" s="1" t="s">
        <v>37</v>
      </c>
      <c r="C15" s="3">
        <v>23</v>
      </c>
      <c r="E15" s="3">
        <v>0</v>
      </c>
      <c r="G15" s="3">
        <v>0</v>
      </c>
      <c r="I15" s="3">
        <v>0</v>
      </c>
      <c r="K15" s="3">
        <v>63835708</v>
      </c>
      <c r="M15" s="3">
        <v>9939</v>
      </c>
      <c r="O15" s="3">
        <v>63825769</v>
      </c>
    </row>
    <row r="16" spans="1:15">
      <c r="A16" s="1" t="s">
        <v>39</v>
      </c>
      <c r="C16" s="3">
        <v>0</v>
      </c>
      <c r="E16" s="3">
        <v>12122</v>
      </c>
      <c r="G16" s="3">
        <v>0</v>
      </c>
      <c r="I16" s="3">
        <v>12122</v>
      </c>
      <c r="K16" s="3">
        <v>5353935</v>
      </c>
      <c r="M16" s="3">
        <v>0</v>
      </c>
      <c r="O16" s="3">
        <v>5353935</v>
      </c>
    </row>
    <row r="17" spans="1:15">
      <c r="A17" s="1" t="s">
        <v>39</v>
      </c>
      <c r="C17" s="3">
        <v>23</v>
      </c>
      <c r="E17" s="3">
        <v>0</v>
      </c>
      <c r="G17" s="3">
        <v>0</v>
      </c>
      <c r="I17" s="3">
        <v>0</v>
      </c>
      <c r="K17" s="3">
        <v>191857846</v>
      </c>
      <c r="M17" s="3">
        <v>0</v>
      </c>
      <c r="O17" s="3">
        <v>191857846</v>
      </c>
    </row>
    <row r="18" spans="1:15">
      <c r="A18" s="1" t="s">
        <v>39</v>
      </c>
      <c r="C18" s="3">
        <v>23</v>
      </c>
      <c r="E18" s="3">
        <v>0</v>
      </c>
      <c r="G18" s="3">
        <v>0</v>
      </c>
      <c r="I18" s="3">
        <v>0</v>
      </c>
      <c r="K18" s="3">
        <v>517694843</v>
      </c>
      <c r="M18" s="3">
        <v>0</v>
      </c>
      <c r="O18" s="3">
        <v>517694843</v>
      </c>
    </row>
    <row r="19" spans="1:15">
      <c r="A19" s="1" t="s">
        <v>41</v>
      </c>
      <c r="C19" s="3">
        <v>0</v>
      </c>
      <c r="E19" s="3">
        <v>130773</v>
      </c>
      <c r="G19" s="3">
        <v>0</v>
      </c>
      <c r="I19" s="3">
        <v>130773</v>
      </c>
      <c r="K19" s="3">
        <v>1002709</v>
      </c>
      <c r="M19" s="3">
        <v>0</v>
      </c>
      <c r="O19" s="3">
        <v>1002709</v>
      </c>
    </row>
    <row r="20" spans="1:15">
      <c r="A20" s="1" t="s">
        <v>44</v>
      </c>
      <c r="C20" s="3">
        <v>0</v>
      </c>
      <c r="E20" s="3">
        <v>80579</v>
      </c>
      <c r="G20" s="3">
        <v>0</v>
      </c>
      <c r="I20" s="3">
        <v>80579</v>
      </c>
      <c r="K20" s="3">
        <v>775295</v>
      </c>
      <c r="M20" s="3">
        <v>0</v>
      </c>
      <c r="O20" s="3">
        <v>775295</v>
      </c>
    </row>
    <row r="21" spans="1:15" ht="19.5" thickBot="1">
      <c r="E21" s="6">
        <f>SUM(E8:E20)</f>
        <v>1893714</v>
      </c>
      <c r="G21" s="6">
        <f>SUM(G8:G20)</f>
        <v>0</v>
      </c>
      <c r="I21" s="6">
        <f>SUM(I8:I20)</f>
        <v>1893714</v>
      </c>
      <c r="K21" s="6">
        <f>SUM(K8:K20)</f>
        <v>980808177</v>
      </c>
      <c r="M21" s="6">
        <f>SUM(M8:M20)</f>
        <v>9939</v>
      </c>
      <c r="O21" s="6">
        <f>SUM(O8:O20)</f>
        <v>980798238</v>
      </c>
    </row>
    <row r="22" spans="1:15" ht="19.5" thickTop="1"/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view="pageBreakPreview" zoomScaleNormal="100" zoomScaleSheetLayoutView="100" workbookViewId="0">
      <selection activeCell="M11" sqref="M11"/>
    </sheetView>
  </sheetViews>
  <sheetFormatPr defaultRowHeight="18.75"/>
  <cols>
    <col min="1" max="1" width="26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9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>
      <c r="A3" s="14" t="s">
        <v>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>
      <c r="A6" s="16" t="s">
        <v>3</v>
      </c>
      <c r="C6" s="15" t="s">
        <v>49</v>
      </c>
      <c r="D6" s="15" t="s">
        <v>49</v>
      </c>
      <c r="E6" s="15" t="s">
        <v>49</v>
      </c>
      <c r="F6" s="15" t="s">
        <v>49</v>
      </c>
      <c r="G6" s="15" t="s">
        <v>49</v>
      </c>
      <c r="H6" s="15" t="s">
        <v>49</v>
      </c>
      <c r="I6" s="15" t="s">
        <v>49</v>
      </c>
      <c r="K6" s="15" t="s">
        <v>50</v>
      </c>
      <c r="L6" s="15" t="s">
        <v>50</v>
      </c>
      <c r="M6" s="15" t="s">
        <v>50</v>
      </c>
      <c r="N6" s="15" t="s">
        <v>50</v>
      </c>
      <c r="O6" s="15" t="s">
        <v>50</v>
      </c>
      <c r="P6" s="15" t="s">
        <v>50</v>
      </c>
      <c r="Q6" s="15" t="s">
        <v>50</v>
      </c>
    </row>
    <row r="7" spans="1:17" ht="30">
      <c r="A7" s="15" t="s">
        <v>3</v>
      </c>
      <c r="C7" s="15" t="s">
        <v>7</v>
      </c>
      <c r="E7" s="15" t="s">
        <v>57</v>
      </c>
      <c r="G7" s="15" t="s">
        <v>58</v>
      </c>
      <c r="I7" s="15" t="s">
        <v>59</v>
      </c>
      <c r="K7" s="15" t="s">
        <v>7</v>
      </c>
      <c r="M7" s="15" t="s">
        <v>57</v>
      </c>
      <c r="O7" s="15" t="s">
        <v>58</v>
      </c>
      <c r="Q7" s="15" t="s">
        <v>59</v>
      </c>
    </row>
    <row r="8" spans="1:17">
      <c r="A8" s="1" t="s">
        <v>15</v>
      </c>
      <c r="C8" s="3">
        <v>63000</v>
      </c>
      <c r="E8" s="3">
        <v>251055787500</v>
      </c>
      <c r="G8" s="3">
        <v>284404050000</v>
      </c>
      <c r="I8" s="3">
        <v>-33348262500</v>
      </c>
      <c r="K8" s="3">
        <v>63000</v>
      </c>
      <c r="M8" s="3">
        <v>251055787500</v>
      </c>
      <c r="O8" s="3">
        <v>171149524450</v>
      </c>
      <c r="Q8" s="3">
        <v>79906263050</v>
      </c>
    </row>
    <row r="9" spans="1:17">
      <c r="A9" s="1" t="s">
        <v>16</v>
      </c>
      <c r="C9" s="3">
        <v>86900</v>
      </c>
      <c r="E9" s="3">
        <v>346200379910</v>
      </c>
      <c r="G9" s="3">
        <v>386568784250</v>
      </c>
      <c r="I9" s="3">
        <v>-40368404340</v>
      </c>
      <c r="K9" s="3">
        <v>86900</v>
      </c>
      <c r="M9" s="3">
        <v>346200379910</v>
      </c>
      <c r="O9" s="3">
        <v>235715079677</v>
      </c>
      <c r="Q9" s="3">
        <v>110485300233</v>
      </c>
    </row>
    <row r="10" spans="1:17">
      <c r="A10" s="1" t="s">
        <v>60</v>
      </c>
      <c r="C10" s="3">
        <v>3248309</v>
      </c>
      <c r="E10" s="3">
        <v>14485093371048</v>
      </c>
      <c r="G10" s="3">
        <v>16437733907161</v>
      </c>
      <c r="I10" s="3">
        <v>-1952640536113</v>
      </c>
      <c r="K10" s="3">
        <v>3248309</v>
      </c>
      <c r="M10" s="3">
        <v>14485093371048</v>
      </c>
      <c r="O10" s="3">
        <v>12227684931261</v>
      </c>
      <c r="Q10" s="3">
        <v>2257408439787</v>
      </c>
    </row>
    <row r="11" spans="1:17" ht="19.5" thickBot="1">
      <c r="C11" s="6">
        <f>SUM(C8:C10)</f>
        <v>3398209</v>
      </c>
      <c r="E11" s="6">
        <f>SUM(E8:E10)</f>
        <v>15082349538458</v>
      </c>
      <c r="G11" s="6">
        <f>SUM(G8:G10)</f>
        <v>17108706741411</v>
      </c>
      <c r="I11" s="6">
        <f>SUM(I8:I10)</f>
        <v>-2026357202953</v>
      </c>
      <c r="K11" s="6">
        <f>SUM(K8:K10)</f>
        <v>3398209</v>
      </c>
      <c r="M11" s="6">
        <f>SUM(M8:M10)</f>
        <v>15082349538458</v>
      </c>
      <c r="O11" s="6">
        <f>SUM(O8:O10)</f>
        <v>12634549535388</v>
      </c>
      <c r="Q11" s="6">
        <f>SUM(Q8:Q10)</f>
        <v>2447800003070</v>
      </c>
    </row>
    <row r="12" spans="1:17" ht="19.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view="pageBreakPreview" zoomScaleNormal="100" zoomScaleSheetLayoutView="100" workbookViewId="0">
      <selection activeCell="Q11" sqref="Q11"/>
    </sheetView>
  </sheetViews>
  <sheetFormatPr defaultRowHeight="18.75"/>
  <cols>
    <col min="1" max="1" width="24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>
      <c r="A3" s="14" t="s">
        <v>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>
      <c r="A6" s="16" t="s">
        <v>3</v>
      </c>
      <c r="C6" s="15" t="s">
        <v>49</v>
      </c>
      <c r="D6" s="15" t="s">
        <v>49</v>
      </c>
      <c r="E6" s="15" t="s">
        <v>49</v>
      </c>
      <c r="F6" s="15" t="s">
        <v>49</v>
      </c>
      <c r="G6" s="15" t="s">
        <v>49</v>
      </c>
      <c r="H6" s="15" t="s">
        <v>49</v>
      </c>
      <c r="I6" s="15" t="s">
        <v>49</v>
      </c>
      <c r="K6" s="15" t="s">
        <v>50</v>
      </c>
      <c r="L6" s="15" t="s">
        <v>50</v>
      </c>
      <c r="M6" s="15" t="s">
        <v>50</v>
      </c>
      <c r="N6" s="15" t="s">
        <v>50</v>
      </c>
      <c r="O6" s="15" t="s">
        <v>50</v>
      </c>
      <c r="P6" s="15" t="s">
        <v>50</v>
      </c>
      <c r="Q6" s="15" t="s">
        <v>50</v>
      </c>
    </row>
    <row r="7" spans="1:17" ht="30">
      <c r="A7" s="15" t="s">
        <v>3</v>
      </c>
      <c r="C7" s="15" t="s">
        <v>7</v>
      </c>
      <c r="E7" s="15" t="s">
        <v>57</v>
      </c>
      <c r="G7" s="15" t="s">
        <v>58</v>
      </c>
      <c r="I7" s="15" t="s">
        <v>61</v>
      </c>
      <c r="K7" s="15" t="s">
        <v>7</v>
      </c>
      <c r="M7" s="15" t="s">
        <v>57</v>
      </c>
      <c r="O7" s="15" t="s">
        <v>58</v>
      </c>
      <c r="Q7" s="15" t="s">
        <v>61</v>
      </c>
    </row>
    <row r="8" spans="1:17">
      <c r="A8" s="1" t="s">
        <v>15</v>
      </c>
      <c r="C8" s="3">
        <v>0</v>
      </c>
      <c r="E8" s="3">
        <v>0</v>
      </c>
      <c r="G8" s="3">
        <v>0</v>
      </c>
      <c r="I8" s="3">
        <v>0</v>
      </c>
      <c r="K8" s="3">
        <v>201000</v>
      </c>
      <c r="M8" s="3">
        <v>562088351954</v>
      </c>
      <c r="O8" s="3">
        <v>546032875550</v>
      </c>
      <c r="Q8" s="3">
        <v>16055476404</v>
      </c>
    </row>
    <row r="9" spans="1:17">
      <c r="A9" s="1" t="s">
        <v>16</v>
      </c>
      <c r="C9" s="3">
        <v>0</v>
      </c>
      <c r="E9" s="3">
        <v>0</v>
      </c>
      <c r="G9" s="3">
        <v>0</v>
      </c>
      <c r="I9" s="3">
        <v>0</v>
      </c>
      <c r="K9" s="3">
        <v>300400</v>
      </c>
      <c r="M9" s="3">
        <v>843053981605</v>
      </c>
      <c r="O9" s="3">
        <v>814812165426</v>
      </c>
      <c r="Q9" s="3">
        <v>28241816179</v>
      </c>
    </row>
    <row r="10" spans="1:17">
      <c r="A10" s="1" t="s">
        <v>60</v>
      </c>
      <c r="C10" s="3">
        <v>0</v>
      </c>
      <c r="E10" s="3">
        <v>0</v>
      </c>
      <c r="G10" s="3">
        <v>0</v>
      </c>
      <c r="I10" s="3">
        <v>0</v>
      </c>
      <c r="K10" s="3">
        <v>48994</v>
      </c>
      <c r="M10" s="3">
        <v>156998709186</v>
      </c>
      <c r="O10" s="3">
        <v>153021359088</v>
      </c>
      <c r="Q10" s="3">
        <v>3977350098</v>
      </c>
    </row>
    <row r="11" spans="1:17" ht="19.5" thickBot="1">
      <c r="K11" s="6">
        <f>SUM(K8:K10)</f>
        <v>550394</v>
      </c>
      <c r="M11" s="6">
        <f>SUM(M8:M10)</f>
        <v>1562141042745</v>
      </c>
      <c r="O11" s="6">
        <f>SUM(O8:O10)</f>
        <v>1513866400064</v>
      </c>
      <c r="Q11" s="6">
        <f>SUM(Q8:Q10)</f>
        <v>48274642681</v>
      </c>
    </row>
    <row r="12" spans="1:17" ht="19.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view="pageBreakPreview" zoomScale="85" zoomScaleNormal="100" zoomScaleSheetLayoutView="85" workbookViewId="0">
      <selection activeCell="C24" sqref="C24"/>
    </sheetView>
  </sheetViews>
  <sheetFormatPr defaultRowHeight="18.75"/>
  <cols>
    <col min="1" max="1" width="26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0">
      <c r="A3" s="14" t="s">
        <v>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30">
      <c r="A6" s="16" t="s">
        <v>3</v>
      </c>
      <c r="C6" s="15" t="s">
        <v>49</v>
      </c>
      <c r="D6" s="15" t="s">
        <v>49</v>
      </c>
      <c r="E6" s="15" t="s">
        <v>49</v>
      </c>
      <c r="F6" s="15" t="s">
        <v>49</v>
      </c>
      <c r="G6" s="15" t="s">
        <v>49</v>
      </c>
      <c r="H6" s="15" t="s">
        <v>49</v>
      </c>
      <c r="I6" s="15" t="s">
        <v>49</v>
      </c>
      <c r="J6" s="15" t="s">
        <v>49</v>
      </c>
      <c r="K6" s="15" t="s">
        <v>49</v>
      </c>
      <c r="M6" s="15" t="s">
        <v>50</v>
      </c>
      <c r="N6" s="15" t="s">
        <v>50</v>
      </c>
      <c r="O6" s="15" t="s">
        <v>50</v>
      </c>
      <c r="P6" s="15" t="s">
        <v>50</v>
      </c>
      <c r="Q6" s="15" t="s">
        <v>50</v>
      </c>
      <c r="R6" s="15" t="s">
        <v>50</v>
      </c>
      <c r="S6" s="15" t="s">
        <v>50</v>
      </c>
      <c r="T6" s="15" t="s">
        <v>50</v>
      </c>
      <c r="U6" s="15" t="s">
        <v>50</v>
      </c>
    </row>
    <row r="7" spans="1:21" ht="30">
      <c r="A7" s="15" t="s">
        <v>3</v>
      </c>
      <c r="C7" s="15" t="s">
        <v>62</v>
      </c>
      <c r="E7" s="15" t="s">
        <v>63</v>
      </c>
      <c r="G7" s="15" t="s">
        <v>64</v>
      </c>
      <c r="I7" s="15" t="s">
        <v>25</v>
      </c>
      <c r="K7" s="15" t="s">
        <v>65</v>
      </c>
      <c r="M7" s="15" t="s">
        <v>62</v>
      </c>
      <c r="O7" s="15" t="s">
        <v>63</v>
      </c>
      <c r="Q7" s="15" t="s">
        <v>64</v>
      </c>
      <c r="S7" s="15" t="s">
        <v>25</v>
      </c>
      <c r="U7" s="15" t="s">
        <v>65</v>
      </c>
    </row>
    <row r="8" spans="1:21">
      <c r="A8" s="1" t="s">
        <v>15</v>
      </c>
      <c r="C8" s="3">
        <v>0</v>
      </c>
      <c r="E8" s="3">
        <v>-33348262500</v>
      </c>
      <c r="G8" s="3">
        <v>0</v>
      </c>
      <c r="I8" s="3">
        <v>-33348262500</v>
      </c>
      <c r="K8" s="5">
        <v>1.6500000000000001E-2</v>
      </c>
      <c r="M8" s="3">
        <v>0</v>
      </c>
      <c r="O8" s="3">
        <v>79906263050</v>
      </c>
      <c r="Q8" s="3">
        <v>16055476404</v>
      </c>
      <c r="S8" s="3">
        <v>95961739454</v>
      </c>
      <c r="U8" s="5">
        <v>3.8399999999999997E-2</v>
      </c>
    </row>
    <row r="9" spans="1:21">
      <c r="A9" s="1" t="s">
        <v>16</v>
      </c>
      <c r="C9" s="3">
        <v>0</v>
      </c>
      <c r="E9" s="3">
        <v>-40368404340</v>
      </c>
      <c r="G9" s="3">
        <v>0</v>
      </c>
      <c r="I9" s="3">
        <v>-40368404340</v>
      </c>
      <c r="K9" s="5">
        <v>1.9900000000000001E-2</v>
      </c>
      <c r="M9" s="3">
        <v>0</v>
      </c>
      <c r="O9" s="3">
        <v>110485300233</v>
      </c>
      <c r="Q9" s="3">
        <v>28241816179</v>
      </c>
      <c r="S9" s="3">
        <v>138727116412</v>
      </c>
      <c r="U9" s="5">
        <v>5.5500000000000001E-2</v>
      </c>
    </row>
    <row r="10" spans="1:21">
      <c r="A10" s="1" t="s">
        <v>60</v>
      </c>
      <c r="C10" s="3">
        <v>0</v>
      </c>
      <c r="E10" s="3">
        <v>-1952640536113</v>
      </c>
      <c r="G10" s="3">
        <v>0</v>
      </c>
      <c r="I10" s="3">
        <v>-1952640536113</v>
      </c>
      <c r="K10" s="5">
        <v>0.96360000000000001</v>
      </c>
      <c r="M10" s="3">
        <v>0</v>
      </c>
      <c r="O10" s="3">
        <v>2257408439787</v>
      </c>
      <c r="Q10" s="3">
        <v>3977350098</v>
      </c>
      <c r="S10" s="3">
        <v>2261385789885</v>
      </c>
      <c r="U10" s="5">
        <v>0.90480000000000005</v>
      </c>
    </row>
    <row r="11" spans="1:21" ht="19.5" thickBot="1">
      <c r="E11" s="6">
        <f>SUM(E8:E10)</f>
        <v>-2026357202953</v>
      </c>
      <c r="G11" s="6">
        <f>SUM(G8:G10)</f>
        <v>0</v>
      </c>
      <c r="I11" s="6">
        <f>SUM(I8:I10)</f>
        <v>-2026357202953</v>
      </c>
      <c r="K11" s="10">
        <f>SUM(K8:K10)</f>
        <v>1</v>
      </c>
      <c r="M11" s="6">
        <f>SUM(M8:M10)</f>
        <v>0</v>
      </c>
      <c r="O11" s="6">
        <f>SUM(O8:O10)</f>
        <v>2447800003070</v>
      </c>
      <c r="Q11" s="6">
        <f>SUM(Q8:Q10)</f>
        <v>48274642681</v>
      </c>
      <c r="S11" s="6">
        <f>SUM(S8:S10)</f>
        <v>2496074645751</v>
      </c>
      <c r="U11" s="7">
        <f>SUM(U8:U10)</f>
        <v>0.99870000000000003</v>
      </c>
    </row>
    <row r="12" spans="1:21" ht="19.5" thickTop="1">
      <c r="E12" s="3"/>
      <c r="O12" s="3"/>
      <c r="Q12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2"/>
  <sheetViews>
    <sheetView rightToLeft="1" view="pageBreakPreview" zoomScale="115" zoomScaleNormal="100" zoomScaleSheetLayoutView="115" workbookViewId="0">
      <selection activeCell="E17" sqref="E17"/>
    </sheetView>
  </sheetViews>
  <sheetFormatPr defaultRowHeight="18.7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>
      <c r="A2" s="17" t="s">
        <v>0</v>
      </c>
      <c r="B2" s="17"/>
      <c r="C2" s="17"/>
      <c r="D2" s="17"/>
      <c r="E2" s="17"/>
      <c r="F2" s="17"/>
      <c r="G2" s="17"/>
    </row>
    <row r="3" spans="1:7" ht="30">
      <c r="A3" s="17" t="s">
        <v>47</v>
      </c>
      <c r="B3" s="17"/>
      <c r="C3" s="17"/>
      <c r="D3" s="17"/>
      <c r="E3" s="17"/>
      <c r="F3" s="17"/>
      <c r="G3" s="17"/>
    </row>
    <row r="4" spans="1:7" ht="30">
      <c r="A4" s="17" t="s">
        <v>2</v>
      </c>
      <c r="B4" s="17"/>
      <c r="C4" s="17"/>
      <c r="D4" s="17"/>
      <c r="E4" s="17"/>
      <c r="F4" s="17"/>
      <c r="G4" s="17"/>
    </row>
    <row r="6" spans="1:7" ht="30">
      <c r="A6" s="15" t="s">
        <v>66</v>
      </c>
      <c r="B6" s="15" t="s">
        <v>66</v>
      </c>
      <c r="C6" s="15" t="s">
        <v>66</v>
      </c>
      <c r="E6" s="15" t="s">
        <v>49</v>
      </c>
      <c r="F6" s="15" t="s">
        <v>49</v>
      </c>
      <c r="G6" s="4" t="s">
        <v>50</v>
      </c>
    </row>
    <row r="7" spans="1:7" ht="30">
      <c r="A7" s="15" t="s">
        <v>67</v>
      </c>
      <c r="C7" s="15" t="s">
        <v>22</v>
      </c>
      <c r="E7" s="15" t="s">
        <v>68</v>
      </c>
      <c r="G7" s="15" t="s">
        <v>68</v>
      </c>
    </row>
    <row r="8" spans="1:7">
      <c r="A8" s="1" t="s">
        <v>55</v>
      </c>
      <c r="C8" s="1" t="s">
        <v>69</v>
      </c>
      <c r="E8" s="3">
        <v>0</v>
      </c>
      <c r="G8" s="3">
        <v>12566352</v>
      </c>
    </row>
    <row r="9" spans="1:7">
      <c r="A9" s="1" t="s">
        <v>55</v>
      </c>
      <c r="C9" s="1" t="s">
        <v>70</v>
      </c>
      <c r="E9" s="3">
        <v>0</v>
      </c>
      <c r="G9" s="3">
        <v>503950</v>
      </c>
    </row>
    <row r="10" spans="1:7">
      <c r="A10" s="1" t="s">
        <v>55</v>
      </c>
      <c r="C10" s="1" t="s">
        <v>71</v>
      </c>
      <c r="E10" s="3">
        <v>0</v>
      </c>
      <c r="G10" s="3">
        <v>16964575</v>
      </c>
    </row>
    <row r="11" spans="1:7">
      <c r="A11" s="1" t="s">
        <v>28</v>
      </c>
      <c r="C11" s="1" t="s">
        <v>29</v>
      </c>
      <c r="E11" s="3">
        <v>1572116</v>
      </c>
      <c r="G11" s="3">
        <v>6893180</v>
      </c>
    </row>
    <row r="12" spans="1:7">
      <c r="A12" s="1" t="s">
        <v>35</v>
      </c>
      <c r="C12" s="1" t="s">
        <v>36</v>
      </c>
      <c r="E12" s="3">
        <v>1409</v>
      </c>
      <c r="G12" s="3">
        <v>6998</v>
      </c>
    </row>
    <row r="13" spans="1:7">
      <c r="A13" s="1" t="s">
        <v>37</v>
      </c>
      <c r="C13" s="1" t="s">
        <v>38</v>
      </c>
      <c r="E13" s="3">
        <v>96715</v>
      </c>
      <c r="G13" s="3">
        <v>804852</v>
      </c>
    </row>
    <row r="14" spans="1:7">
      <c r="A14" s="1" t="s">
        <v>37</v>
      </c>
      <c r="C14" s="1" t="s">
        <v>72</v>
      </c>
      <c r="E14" s="3">
        <v>0</v>
      </c>
      <c r="G14" s="3">
        <v>162547934</v>
      </c>
    </row>
    <row r="15" spans="1:7">
      <c r="A15" s="1" t="s">
        <v>37</v>
      </c>
      <c r="C15" s="1" t="s">
        <v>73</v>
      </c>
      <c r="E15" s="3">
        <v>0</v>
      </c>
      <c r="G15" s="3">
        <v>63835708</v>
      </c>
    </row>
    <row r="16" spans="1:7">
      <c r="A16" s="1" t="s">
        <v>39</v>
      </c>
      <c r="C16" s="1" t="s">
        <v>40</v>
      </c>
      <c r="E16" s="3">
        <v>12122</v>
      </c>
      <c r="G16" s="3">
        <v>5353935</v>
      </c>
    </row>
    <row r="17" spans="1:7">
      <c r="A17" s="1" t="s">
        <v>39</v>
      </c>
      <c r="C17" s="1" t="s">
        <v>74</v>
      </c>
      <c r="E17" s="3">
        <v>0</v>
      </c>
      <c r="G17" s="3">
        <v>191857846</v>
      </c>
    </row>
    <row r="18" spans="1:7">
      <c r="A18" s="1" t="s">
        <v>39</v>
      </c>
      <c r="C18" s="1" t="s">
        <v>75</v>
      </c>
      <c r="E18" s="3">
        <v>0</v>
      </c>
      <c r="G18" s="3">
        <v>517694843</v>
      </c>
    </row>
    <row r="19" spans="1:7">
      <c r="A19" s="1" t="s">
        <v>41</v>
      </c>
      <c r="C19" s="1" t="s">
        <v>42</v>
      </c>
      <c r="E19" s="3">
        <v>130773</v>
      </c>
      <c r="G19" s="3">
        <v>1002709</v>
      </c>
    </row>
    <row r="20" spans="1:7">
      <c r="A20" s="1" t="s">
        <v>44</v>
      </c>
      <c r="C20" s="1" t="s">
        <v>45</v>
      </c>
      <c r="E20" s="3">
        <v>80579</v>
      </c>
      <c r="G20" s="3">
        <v>775295</v>
      </c>
    </row>
    <row r="21" spans="1:7" ht="19.5" thickBot="1">
      <c r="E21" s="6">
        <f>SUM(E8:E20)</f>
        <v>1893714</v>
      </c>
      <c r="G21" s="6">
        <f>SUM(G8:G20)</f>
        <v>980808177</v>
      </c>
    </row>
    <row r="22" spans="1:7" ht="19.5" thickTop="1"/>
  </sheetData>
  <mergeCells count="9">
    <mergeCell ref="A3:G3"/>
    <mergeCell ref="A2:G2"/>
    <mergeCell ref="A4:G4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60" zoomScaleNormal="90" zoomScaleSheetLayoutView="160" workbookViewId="0">
      <selection activeCell="E10" sqref="E10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14" t="s">
        <v>0</v>
      </c>
      <c r="B2" s="14"/>
      <c r="C2" s="14"/>
      <c r="D2" s="14"/>
      <c r="E2" s="14"/>
    </row>
    <row r="3" spans="1:5" ht="30">
      <c r="A3" s="14" t="s">
        <v>47</v>
      </c>
      <c r="B3" s="14"/>
      <c r="C3" s="14"/>
      <c r="D3" s="14"/>
      <c r="E3" s="14"/>
    </row>
    <row r="4" spans="1:5" ht="30">
      <c r="A4" s="14" t="s">
        <v>2</v>
      </c>
      <c r="B4" s="14"/>
      <c r="C4" s="14"/>
      <c r="D4" s="14"/>
      <c r="E4" s="14"/>
    </row>
    <row r="6" spans="1:5" ht="30">
      <c r="A6" s="4" t="s">
        <v>76</v>
      </c>
      <c r="C6" s="15" t="s">
        <v>49</v>
      </c>
      <c r="E6" s="15" t="s">
        <v>6</v>
      </c>
    </row>
    <row r="7" spans="1:5">
      <c r="A7" s="1" t="s">
        <v>76</v>
      </c>
      <c r="C7" s="3">
        <v>0</v>
      </c>
      <c r="E7" s="3">
        <v>2917</v>
      </c>
    </row>
    <row r="8" spans="1:5">
      <c r="A8" s="1" t="s">
        <v>77</v>
      </c>
      <c r="C8" s="3">
        <v>0</v>
      </c>
      <c r="E8" s="3">
        <v>7674455</v>
      </c>
    </row>
    <row r="9" spans="1:5">
      <c r="A9" s="1" t="s">
        <v>56</v>
      </c>
      <c r="C9" s="3">
        <v>0</v>
      </c>
      <c r="E9" s="3">
        <v>7677372</v>
      </c>
    </row>
    <row r="10" spans="1:5" ht="19.5" thickBot="1">
      <c r="C10" s="6">
        <f>SUM(C7:C9)</f>
        <v>0</v>
      </c>
      <c r="E10" s="6">
        <f>SUM(E7:E9)</f>
        <v>15354744</v>
      </c>
    </row>
    <row r="11" spans="1:5" ht="19.5" thickTop="1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160" zoomScaleNormal="100" zoomScaleSheetLayoutView="160" workbookViewId="0">
      <selection activeCell="C8" sqref="C8"/>
    </sheetView>
  </sheetViews>
  <sheetFormatPr defaultRowHeight="18.75"/>
  <cols>
    <col min="1" max="1" width="24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14" t="s">
        <v>0</v>
      </c>
      <c r="B2" s="14"/>
      <c r="C2" s="14"/>
      <c r="D2" s="14"/>
      <c r="E2" s="14"/>
      <c r="F2" s="14"/>
      <c r="G2" s="14"/>
    </row>
    <row r="3" spans="1:7" ht="30">
      <c r="A3" s="14" t="s">
        <v>47</v>
      </c>
      <c r="B3" s="14"/>
      <c r="C3" s="14"/>
      <c r="D3" s="14"/>
      <c r="E3" s="14"/>
      <c r="F3" s="14"/>
      <c r="G3" s="14"/>
    </row>
    <row r="4" spans="1:7" ht="30">
      <c r="A4" s="14" t="s">
        <v>2</v>
      </c>
      <c r="B4" s="14"/>
      <c r="C4" s="14"/>
      <c r="D4" s="14"/>
      <c r="E4" s="14"/>
      <c r="F4" s="14"/>
      <c r="G4" s="14"/>
    </row>
    <row r="6" spans="1:7" ht="30">
      <c r="A6" s="15" t="s">
        <v>51</v>
      </c>
      <c r="C6" s="15" t="s">
        <v>25</v>
      </c>
      <c r="E6" s="15" t="s">
        <v>65</v>
      </c>
      <c r="G6" s="15" t="s">
        <v>13</v>
      </c>
    </row>
    <row r="7" spans="1:7">
      <c r="A7" s="1" t="s">
        <v>78</v>
      </c>
      <c r="C7" s="3">
        <v>-2026357202953</v>
      </c>
      <c r="E7" s="9">
        <v>1</v>
      </c>
      <c r="G7" s="5">
        <v>-0.1343</v>
      </c>
    </row>
    <row r="8" spans="1:7">
      <c r="A8" s="1" t="s">
        <v>79</v>
      </c>
      <c r="C8" s="3">
        <v>1893714</v>
      </c>
      <c r="E8" s="9">
        <v>0</v>
      </c>
      <c r="G8" s="9">
        <v>0</v>
      </c>
    </row>
    <row r="9" spans="1:7" ht="19.5" thickBot="1">
      <c r="C9" s="6">
        <f>SUM(C7:C8)</f>
        <v>-2026355309239</v>
      </c>
      <c r="E9" s="10">
        <f>SUM(E7:E8)</f>
        <v>1</v>
      </c>
      <c r="G9" s="7">
        <f>SUM(G7:G8)</f>
        <v>-0.1343</v>
      </c>
    </row>
    <row r="10" spans="1:7" ht="19.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2024-05-26T10:21:17Z</dcterms:created>
  <dcterms:modified xsi:type="dcterms:W3CDTF">2024-05-26T11:33:02Z</dcterms:modified>
</cp:coreProperties>
</file>