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45" windowWidth="22695" windowHeight="7110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definedNames>
    <definedName name="_xlnm.Print_Area" localSheetId="12">'12'!$A$1:$U$41</definedName>
  </definedNames>
  <calcPr calcId="145621"/>
</workbook>
</file>

<file path=xl/calcChain.xml><?xml version="1.0" encoding="utf-8"?>
<calcChain xmlns="http://schemas.openxmlformats.org/spreadsheetml/2006/main">
  <c r="M48" i="11" l="1"/>
  <c r="E11" i="16" l="1"/>
  <c r="C11" i="16"/>
  <c r="I16" i="15"/>
  <c r="E16" i="15"/>
  <c r="G12" i="15" s="1"/>
  <c r="K15" i="15"/>
  <c r="K14" i="15"/>
  <c r="K13" i="15"/>
  <c r="K12" i="15"/>
  <c r="K11" i="15"/>
  <c r="K10" i="15"/>
  <c r="K9" i="15"/>
  <c r="K16" i="15" s="1"/>
  <c r="Q36" i="14"/>
  <c r="O36" i="14"/>
  <c r="M36" i="14"/>
  <c r="K36" i="14"/>
  <c r="I36" i="14"/>
  <c r="G36" i="14"/>
  <c r="E36" i="14"/>
  <c r="C36" i="14"/>
  <c r="U41" i="13"/>
  <c r="S41" i="13"/>
  <c r="Q41" i="13"/>
  <c r="O41" i="13"/>
  <c r="M41" i="13"/>
  <c r="K41" i="13"/>
  <c r="I41" i="13"/>
  <c r="G41" i="13"/>
  <c r="E41" i="13"/>
  <c r="C41" i="13"/>
  <c r="Q74" i="12"/>
  <c r="O74" i="12"/>
  <c r="M74" i="12"/>
  <c r="K74" i="12"/>
  <c r="I74" i="12"/>
  <c r="G74" i="12"/>
  <c r="E74" i="12"/>
  <c r="C74" i="12"/>
  <c r="Q48" i="11"/>
  <c r="O48" i="11"/>
  <c r="K48" i="11"/>
  <c r="I48" i="11"/>
  <c r="G48" i="11"/>
  <c r="E48" i="11"/>
  <c r="C48" i="11"/>
  <c r="S24" i="10"/>
  <c r="Q24" i="10"/>
  <c r="O24" i="10"/>
  <c r="M24" i="10"/>
  <c r="K24" i="10"/>
  <c r="I24" i="10"/>
  <c r="S24" i="9"/>
  <c r="Q24" i="9"/>
  <c r="O24" i="9"/>
  <c r="M24" i="9"/>
  <c r="K24" i="9"/>
  <c r="I24" i="9"/>
  <c r="I12" i="8"/>
  <c r="E12" i="8"/>
  <c r="I11" i="8"/>
  <c r="G11" i="8"/>
  <c r="I10" i="8"/>
  <c r="G10" i="8"/>
  <c r="I9" i="8"/>
  <c r="G9" i="8"/>
  <c r="G12" i="8" s="1"/>
  <c r="I8" i="8"/>
  <c r="G8" i="8"/>
  <c r="AC10" i="7"/>
  <c r="AA10" i="7"/>
  <c r="Y10" i="7"/>
  <c r="W10" i="7"/>
  <c r="U10" i="7"/>
  <c r="T10" i="7"/>
  <c r="R10" i="7"/>
  <c r="Q10" i="7"/>
  <c r="O10" i="7"/>
  <c r="M10" i="7"/>
  <c r="K10" i="7"/>
  <c r="S15" i="6"/>
  <c r="Q15" i="6"/>
  <c r="O15" i="6"/>
  <c r="M15" i="6"/>
  <c r="K15" i="6"/>
  <c r="K10" i="5"/>
  <c r="AI25" i="4"/>
  <c r="AG25" i="4"/>
  <c r="AE25" i="4"/>
  <c r="AC25" i="4"/>
  <c r="AA25" i="4"/>
  <c r="S25" i="4"/>
  <c r="Q25" i="4"/>
  <c r="O25" i="4"/>
  <c r="Q9" i="3"/>
  <c r="M9" i="3"/>
  <c r="K9" i="3"/>
  <c r="I9" i="3"/>
  <c r="E9" i="3"/>
  <c r="C9" i="3"/>
  <c r="W62" i="2"/>
  <c r="U62" i="2"/>
  <c r="S62" i="2"/>
  <c r="Q62" i="2"/>
  <c r="O62" i="2"/>
  <c r="M62" i="2"/>
  <c r="L62" i="2"/>
  <c r="J62" i="2"/>
  <c r="I62" i="2"/>
  <c r="G62" i="2"/>
  <c r="E62" i="2"/>
  <c r="C62" i="2"/>
  <c r="G11" i="15" l="1"/>
  <c r="G13" i="15"/>
  <c r="G9" i="15"/>
  <c r="G10" i="15"/>
  <c r="G16" i="15" l="1"/>
</calcChain>
</file>

<file path=xl/sharedStrings.xml><?xml version="1.0" encoding="utf-8"?>
<sst xmlns="http://schemas.openxmlformats.org/spreadsheetml/2006/main" count="847" uniqueCount="293">
  <si>
    <t>‫صندوق سرمایه گذاری مشترک کیمیای کاردان</t>
  </si>
  <si>
    <t>‫صورت وضعیت پورتفوی</t>
  </si>
  <si>
    <t>‫برای ماه منتهی به 1400/03/31</t>
  </si>
  <si>
    <t>‫1- سرمایه گذاری ها</t>
  </si>
  <si>
    <t>‫1-1- سرمایه گذاری در سهام و حق تقدم سهام</t>
  </si>
  <si>
    <t>‫1400/02/31</t>
  </si>
  <si>
    <t>‫تغییرات طی دوره</t>
  </si>
  <si>
    <t>‫1400/03/31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</si>
  <si>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</si>
  <si>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</si>
  <si>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</si>
  <si>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</si>
  <si>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</si>
  <si>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</si>
  <si>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</si>
  <si>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</si>
  <si>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</si>
  <si>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‫احیاء سپاهان</t>
  </si>
  <si>
    <t>‫اقتصاد نوين</t>
  </si>
  <si>
    <t>‫البرز دارو</t>
  </si>
  <si>
    <t>‫باما</t>
  </si>
  <si>
    <t>‫بانك خاورميانه</t>
  </si>
  <si>
    <t>‫بانك ملت</t>
  </si>
  <si>
    <t>‫بانک پاسارگاد</t>
  </si>
  <si>
    <t>‫بهمن دیزل</t>
  </si>
  <si>
    <t xml:space="preserve">‫تراكتور سازي </t>
  </si>
  <si>
    <t>‫توسعه صنایع بهشهر</t>
  </si>
  <si>
    <t>‫توليد و توسعه سرب روي ايرانيان</t>
  </si>
  <si>
    <t>‫داروسازي سبحان انكولوژي</t>
  </si>
  <si>
    <t>‫ذوب آهن اصفهان</t>
  </si>
  <si>
    <t>‫سرمايه گذاري البرز</t>
  </si>
  <si>
    <t>‫سرمايه گذاري سپه</t>
  </si>
  <si>
    <t>‫سرمايه گذاري غدير</t>
  </si>
  <si>
    <t>‫سيمان كرمان</t>
  </si>
  <si>
    <t>‫سپيدار سيستم آسيا</t>
  </si>
  <si>
    <t>‫شرکت افرانت(سهامی عام)</t>
  </si>
  <si>
    <t xml:space="preserve">‫شهرسازي و خانه سازي باغميشه </t>
  </si>
  <si>
    <t>‫صندوق بازنشستگي</t>
  </si>
  <si>
    <t>‫صنعت غذايي كورش</t>
  </si>
  <si>
    <t>‫صنعتی صبانور</t>
  </si>
  <si>
    <t>‫غلتك سازان سپاهان</t>
  </si>
  <si>
    <t>‫فجر انرژي خليج فارس</t>
  </si>
  <si>
    <t>‫فولاد اميركبير</t>
  </si>
  <si>
    <t>‫فولاد خوزستان</t>
  </si>
  <si>
    <t>‫فولاد مباركه</t>
  </si>
  <si>
    <t>‫كالسيمين</t>
  </si>
  <si>
    <t>‫كشت و صنعت شهداب</t>
  </si>
  <si>
    <t>‫ليزينگ كارآفرين</t>
  </si>
  <si>
    <t>‫مبين وان كيش</t>
  </si>
  <si>
    <t>‫مخابرات</t>
  </si>
  <si>
    <t>‫مديريت صنعت شوينده ت.ص.بهشهر</t>
  </si>
  <si>
    <t>‫ملي مس</t>
  </si>
  <si>
    <t>‫مپنا</t>
  </si>
  <si>
    <t>‫نسوز آذر</t>
  </si>
  <si>
    <t>‫نفت اصفهان</t>
  </si>
  <si>
    <t>‫نفت تبريز</t>
  </si>
  <si>
    <t>‫نفت تهران</t>
  </si>
  <si>
    <t>‫نفت و گاز پارسیان</t>
  </si>
  <si>
    <t>‫همكاران سيستم</t>
  </si>
  <si>
    <t>‫پارس آريان</t>
  </si>
  <si>
    <t>‫پتروشیمی تامین</t>
  </si>
  <si>
    <t>‫پتروشیمی مارون</t>
  </si>
  <si>
    <t>‫پديده شيمي قرن</t>
  </si>
  <si>
    <t>‫پديده شيمي قرن (تقدم)</t>
  </si>
  <si>
    <t>‫پليمر آريا ساسول</t>
  </si>
  <si>
    <t>‫چادرملو</t>
  </si>
  <si>
    <t>‫گ.مديريت ارزش سرمايه ص ب كشوري</t>
  </si>
  <si>
    <t>‫گل گهر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</si>
  <si>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</si>
  <si>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</si>
  <si>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</si>
  <si>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</si>
  <si>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</si>
  <si>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</si>
  <si>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</si>
  <si>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</si>
  <si>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</si>
  <si>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</si>
  <si>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</si>
  <si>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</si>
  <si>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</si>
  <si>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</si>
  <si>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</si>
  <si>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</si>
  <si>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‫اسنادخزانه-م11بودجه98-001013</t>
  </si>
  <si>
    <t>‫بلی</t>
  </si>
  <si>
    <t>‫فرابورس</t>
  </si>
  <si>
    <t>‫1398/03/18</t>
  </si>
  <si>
    <t>‫1400/10/13</t>
  </si>
  <si>
    <t>‫0</t>
  </si>
  <si>
    <t>‫اسنادخزانه-م14بودجه98-010318</t>
  </si>
  <si>
    <t>‫1401/03/18</t>
  </si>
  <si>
    <t>‫اسنادخزانه-م15بودجه98-010406</t>
  </si>
  <si>
    <t>‫خیر</t>
  </si>
  <si>
    <t>‫1398/04/06</t>
  </si>
  <si>
    <t>‫1401/04/06</t>
  </si>
  <si>
    <t>‫اسنادخزانه-م16بودجه98-010503</t>
  </si>
  <si>
    <t>‫1398/05/03</t>
  </si>
  <si>
    <t>‫1401/05/03</t>
  </si>
  <si>
    <t>‫اسنادخزانه-م17بودجه98-010512</t>
  </si>
  <si>
    <t>‫1398/08/12</t>
  </si>
  <si>
    <t>‫1401/05/12</t>
  </si>
  <si>
    <t>‫اسنادخزانه-م18بودجه98-010614</t>
  </si>
  <si>
    <t>‫1398/08/14</t>
  </si>
  <si>
    <t>‫1401/06/14</t>
  </si>
  <si>
    <t>‫اسنادخزانه-م20بودجه98-020806</t>
  </si>
  <si>
    <t>‫1398/11/06</t>
  </si>
  <si>
    <t>‫1402/08/06</t>
  </si>
  <si>
    <t>‫اسنادخزانه-م21بودجه97-000728</t>
  </si>
  <si>
    <t>‫1397/12/29</t>
  </si>
  <si>
    <t>‫1400/07/28</t>
  </si>
  <si>
    <t>‫اسنادخزانه-م23بودجه97-000824</t>
  </si>
  <si>
    <t>‫1400/08/24</t>
  </si>
  <si>
    <t>‫اسنادخزانه-م2بودجه99-011019</t>
  </si>
  <si>
    <t>‫1399/02/20</t>
  </si>
  <si>
    <t>‫1401/10/19</t>
  </si>
  <si>
    <t>‫اسنادخزانه-م6بودجه98-000519</t>
  </si>
  <si>
    <t>‫1400/05/19</t>
  </si>
  <si>
    <t>‫اسنادخزانه-م7بودجه98-000719</t>
  </si>
  <si>
    <t>‫1400/07/19</t>
  </si>
  <si>
    <t>‫اسنادخزانه-م8بودجه98-000817</t>
  </si>
  <si>
    <t>‫1400/08/17</t>
  </si>
  <si>
    <t>‫اسنادخزانه-م9بودجه98-000923</t>
  </si>
  <si>
    <t>‫1400/09/23</t>
  </si>
  <si>
    <t>‫مشاركت دولتي10-شرايط خاص001226</t>
  </si>
  <si>
    <t>‫1396/12/26</t>
  </si>
  <si>
    <t>‫1400/12/26</t>
  </si>
  <si>
    <t>‫15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</si>
  <si>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</si>
  <si>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</si>
  <si>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</si>
  <si>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</si>
  <si>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</si>
  <si>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</si>
  <si>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</si>
  <si>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</si>
  <si>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</si>
  <si>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</si>
  <si>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</si>
  <si>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</si>
  <si>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</si>
  <si>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</si>
  <si>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</si>
  <si>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</si>
  <si>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</si>
  <si>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</si>
  <si>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اقتصاد نوين</t>
  </si>
  <si>
    <t>‫205-850-6667725-1</t>
  </si>
  <si>
    <t>‫کوتاه مدت</t>
  </si>
  <si>
    <t>‫1399/12/28</t>
  </si>
  <si>
    <t>‫10</t>
  </si>
  <si>
    <t>‫205-283-6667725-1</t>
  </si>
  <si>
    <t>‫بلند مدت</t>
  </si>
  <si>
    <t>‫20</t>
  </si>
  <si>
    <t>‫سپرده بانکی نزد بانک تجارت</t>
  </si>
  <si>
    <t>‫98031693</t>
  </si>
  <si>
    <t>‫1399/10/13</t>
  </si>
  <si>
    <t>‫6166243589</t>
  </si>
  <si>
    <t>‫1399/11/28</t>
  </si>
  <si>
    <t>‫19</t>
  </si>
  <si>
    <t>‫سپرده بانکی نزد بانک سامان</t>
  </si>
  <si>
    <t>‫849-40-1627461-1</t>
  </si>
  <si>
    <t>‫جاري</t>
  </si>
  <si>
    <t>‫1393/03/13</t>
  </si>
  <si>
    <t>‫849-810-1627461-1</t>
  </si>
  <si>
    <t>‫1393/03/05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</si>
  <si>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</si>
  <si>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</si>
  <si>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</si>
  <si>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</si>
  <si>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</si>
  <si>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</si>
  <si>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</si>
  <si>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</si>
  <si>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</si>
  <si>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</si>
  <si>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</si>
  <si>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</si>
  <si>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</si>
  <si>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</si>
  <si>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</si>
  <si>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</si>
  <si>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</si>
  <si>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</si>
  <si>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</si>
  <si>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</si>
  <si>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</si>
  <si>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</si>
  <si>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</si>
  <si>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</si>
  <si>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</si>
  <si>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</si>
  <si>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‫1399/07/30</t>
  </si>
  <si>
    <t>‫1399/04/31</t>
  </si>
  <si>
    <t>‫سرمايه گذاري تامين اجتماعي</t>
  </si>
  <si>
    <t>‫1399/07/23</t>
  </si>
  <si>
    <t>‫1399/12/25</t>
  </si>
  <si>
    <t>‫1400/03/04</t>
  </si>
  <si>
    <t>‫1400/03/12</t>
  </si>
  <si>
    <t>‫شرکت سرمایه گذاری خوارزمی</t>
  </si>
  <si>
    <t>‫1399/07/29</t>
  </si>
  <si>
    <t>‫صنعتي دوده فام</t>
  </si>
  <si>
    <t>‫1399/04/28</t>
  </si>
  <si>
    <t>‫1399/05/15</t>
  </si>
  <si>
    <t>‫1399/04/10</t>
  </si>
  <si>
    <t>‫1400/01/25</t>
  </si>
  <si>
    <t>‫1399/07/10</t>
  </si>
  <si>
    <t>‫1399/10/30</t>
  </si>
  <si>
    <t>‫1399/05/20</t>
  </si>
  <si>
    <t>‫1400/02/28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</si>
  <si>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</si>
  <si>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</si>
  <si>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</si>
  <si>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</si>
  <si>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‫بلند مدت-1-6667725-283-205-اقتصاد نوين</t>
  </si>
  <si>
    <t>‫1400/03/28</t>
  </si>
  <si>
    <t>‫1401/12/28</t>
  </si>
  <si>
    <t>‫بلند مدت-6166243589-تجارت</t>
  </si>
  <si>
    <t>‫1400/03/01</t>
  </si>
  <si>
    <t>‫1401/11/28</t>
  </si>
  <si>
    <t>‫كوتاه مدت-1-1627461-810-849-سامان</t>
  </si>
  <si>
    <t>‫1400/03/23</t>
  </si>
  <si>
    <t>‫-</t>
  </si>
  <si>
    <t>‫كوتاه مدت-1-6667725-850-205-اقتصاد نوين</t>
  </si>
  <si>
    <t>‫1400/03/27</t>
  </si>
  <si>
    <t>‫كوتاه مدت-98031693-تجارت</t>
  </si>
  <si>
    <t>‫1400/06/26</t>
  </si>
  <si>
    <t>‫اجاره دولتي آپرورش-تمدن991118</t>
  </si>
  <si>
    <t>‫1399/11/18</t>
  </si>
  <si>
    <t>‫اجاره دولتي آپرورش-لوتوس991118</t>
  </si>
  <si>
    <t>‫اجاره دولتي آپرورش-نوين991118</t>
  </si>
  <si>
    <t>‫اجاره دولتي وزا.علوم-الف991224</t>
  </si>
  <si>
    <t>‫1399/12/24</t>
  </si>
  <si>
    <t>‫بلند مدت-6166215208-تجارت</t>
  </si>
  <si>
    <t>‫1398/11/28</t>
  </si>
  <si>
    <t>‫كوتاه مدت-62920815-تجارت</t>
  </si>
  <si>
    <t>‫مرابحه دولت تعاون-ملت991118</t>
  </si>
  <si>
    <t>‫مشاركت دولتي9-شرايط خاص990909</t>
  </si>
  <si>
    <t>‫1399/09/09</t>
  </si>
  <si>
    <t>‫مشاركت ليزينگ اميد9907</t>
  </si>
  <si>
    <t>‫1399/07/25</t>
  </si>
  <si>
    <t>‫18</t>
  </si>
  <si>
    <t>‫سود(زیان) حاصل از فروش اوراق بهادار</t>
  </si>
  <si>
    <t>‫ارزش دفتری</t>
  </si>
  <si>
    <t>‫سود و زیان ناشی از فروش</t>
  </si>
  <si>
    <t>‫ارتباطات سیار</t>
  </si>
  <si>
    <t>‫اسنادخزانه-م13بودجه97-000518</t>
  </si>
  <si>
    <t>‫اسنادخزانه-م20بودجه97-000324</t>
  </si>
  <si>
    <t>‫اسنادخزانه-م23بودجه96-990528</t>
  </si>
  <si>
    <t>‫اسنادخزانه-م3بودجه98-990521</t>
  </si>
  <si>
    <t>‫اسنادخزانه-م9بودجه97-990513</t>
  </si>
  <si>
    <t>‫فرآوري معدني اپال كاني پارس</t>
  </si>
  <si>
    <t>‫مشاركت لیزینگ امید9907</t>
  </si>
  <si>
    <t>‫پتروشيمي بوعلي سينا</t>
  </si>
  <si>
    <t>‫پتروشيمي جم</t>
  </si>
  <si>
    <t>‫پتروشیمی زاگرس</t>
  </si>
  <si>
    <t>‫گروه توسعه ملي ايران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</si>
  <si>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</si>
  <si>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</si>
  <si>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</si>
  <si>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‫تراكتور سازي</t>
  </si>
  <si>
    <t>‫شهرسازي و خانه سازي باغميشه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</si>
  <si>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</si>
  <si>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</si>
  <si>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</si>
  <si>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</si>
  <si>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</si>
  <si>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</si>
  <si>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‫احياء سپاهان</t>
  </si>
  <si>
    <t>‫بانك پاسارگاد</t>
  </si>
  <si>
    <t>‫شركت افرانت(سهامي عام)</t>
  </si>
  <si>
    <t>‫نفت و گاز پارسيان</t>
  </si>
  <si>
    <t>‫ارتباطات سيار</t>
  </si>
  <si>
    <t>‫شركت سرمايه گذاري خوارزمي</t>
  </si>
  <si>
    <t>‫پتروشيمي زاگرس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</si>
  <si>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</si>
  <si>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</si>
  <si>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</si>
  <si>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</si>
  <si>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</si>
  <si>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</si>
  <si>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</si>
  <si>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بلند مدت - اقتصاد نوين</t>
  </si>
  <si>
    <t>‫سپرده بانکی بلند مدت - تجارت</t>
  </si>
  <si>
    <t>‫سپرده بانکی کوتاه مدت - اقتصاد نوين</t>
  </si>
  <si>
    <t>‫سپرده بانکی کوتاه مدت - تجارت</t>
  </si>
  <si>
    <t>‫سپرده بانکی کوتاه مدت - سامان</t>
  </si>
  <si>
    <t>‫6166215208</t>
  </si>
  <si>
    <t>‫62920815</t>
  </si>
  <si>
    <t>‫4-2- سایر درآمدها:</t>
  </si>
  <si>
    <t>‫واحدهاي سرمايه گذاري</t>
  </si>
  <si>
    <t>‫بانك تجارت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</si>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</sst>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;[Black]\(#,##0\);\-\ ;"/>
  </numFmts>
  <fonts count="7" x14ac:knownFonts="1">
    <font>
      <sz val="11"/>
      <color indexed="8"/>
      <name val="Arial"/>
      <family val="2"/>
      <scheme val="minor"/>
    </font>
    <font>
      <b/>
      <u/>
      <sz val="18"/>
      <name val="B Mitra"/>
      <charset val="178"/>
    </font>
    <font>
      <sz val="11"/>
      <color indexed="8"/>
      <name val="B Mitra"/>
      <charset val="178"/>
    </font>
    <font>
      <b/>
      <u/>
      <sz val="16"/>
      <name val="B Mitra"/>
      <charset val="178"/>
    </font>
    <font>
      <b/>
      <sz val="12"/>
      <name val="B Mitra"/>
      <charset val="178"/>
    </font>
    <font>
      <sz val="12"/>
      <name val="B Mitra"/>
      <charset val="178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37" fontId="5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right" vertical="center" wrapText="1"/>
    </xf>
    <xf numFmtId="3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37" fontId="5" fillId="0" borderId="3" xfId="0" applyNumberFormat="1" applyFont="1" applyBorder="1" applyAlignment="1">
      <alignment horizontal="center" vertical="center"/>
    </xf>
    <xf numFmtId="10" fontId="5" fillId="0" borderId="3" xfId="0" applyNumberFormat="1" applyFont="1" applyBorder="1" applyAlignment="1">
      <alignment horizontal="center" vertical="center"/>
    </xf>
    <xf numFmtId="37" fontId="5" fillId="0" borderId="4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 wrapText="1"/>
    </xf>
    <xf numFmtId="37" fontId="5" fillId="0" borderId="0" xfId="0" applyNumberFormat="1" applyFont="1" applyAlignment="1">
      <alignment horizontal="center" vertical="center" wrapText="1"/>
    </xf>
    <xf numFmtId="37" fontId="4" fillId="0" borderId="0" xfId="0" applyNumberFormat="1" applyFont="1" applyAlignment="1">
      <alignment horizontal="right" vertical="center"/>
    </xf>
    <xf numFmtId="37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164" fontId="5" fillId="0" borderId="3" xfId="0" applyNumberFormat="1" applyFont="1" applyBorder="1" applyAlignment="1">
      <alignment horizontal="center" vertical="center"/>
    </xf>
    <xf numFmtId="3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37" fontId="5" fillId="0" borderId="0" xfId="0" applyNumberFormat="1" applyFont="1" applyAlignment="1">
      <alignment horizontal="center"/>
    </xf>
    <xf numFmtId="0" fontId="2" fillId="0" borderId="0" xfId="0" applyFont="1" applyAlignment="1"/>
    <xf numFmtId="37" fontId="5" fillId="0" borderId="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3" fontId="6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Fill="1"/>
    <xf numFmtId="37" fontId="5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37" fontId="1" fillId="0" borderId="0" xfId="0" applyNumberFormat="1" applyFont="1" applyAlignment="1">
      <alignment horizontal="center" vertical="center"/>
    </xf>
    <xf numFmtId="0" fontId="2" fillId="0" borderId="0" xfId="0" applyFont="1"/>
    <xf numFmtId="37" fontId="4" fillId="0" borderId="1" xfId="0" applyNumberFormat="1" applyFont="1" applyBorder="1" applyAlignment="1">
      <alignment horizontal="center" vertical="center"/>
    </xf>
    <xf numFmtId="0" fontId="2" fillId="2" borderId="2" xfId="0" applyNumberFormat="1" applyFont="1" applyFill="1" applyBorder="1"/>
    <xf numFmtId="0" fontId="5" fillId="0" borderId="0" xfId="0" applyFont="1" applyAlignment="1">
      <alignment horizontal="center" vertical="center"/>
    </xf>
    <xf numFmtId="37" fontId="5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right" vertical="center"/>
    </xf>
    <xf numFmtId="37" fontId="5" fillId="0" borderId="5" xfId="0" applyNumberFormat="1" applyFont="1" applyBorder="1" applyAlignment="1">
      <alignment horizontal="center" vertical="center"/>
    </xf>
    <xf numFmtId="0" fontId="2" fillId="2" borderId="6" xfId="0" applyNumberFormat="1" applyFont="1" applyFill="1" applyBorder="1"/>
    <xf numFmtId="0" fontId="2" fillId="2" borderId="7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6</xdr:col>
      <xdr:colOff>381001</xdr:colOff>
      <xdr:row>18</xdr:row>
      <xdr:rowOff>76200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00200" cy="160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2:J26"/>
  <sheetViews>
    <sheetView rightToLeft="1" tabSelected="1" topLeftCell="A13" workbookViewId="0">
      <selection activeCell="A22" sqref="A22:J26"/>
    </sheetView>
  </sheetViews>
  <sheetFormatPr defaultRowHeight="14.25" x14ac:dyDescent="0.2"/>
  <sheetData>
    <row r="22" spans="1:10" ht="39.950000000000003" customHeight="1" x14ac:dyDescent="0.4">
      <c r="A22" s="32" t="s">
        <v>0</v>
      </c>
      <c r="B22" s="33"/>
      <c r="C22" s="33"/>
      <c r="D22" s="33"/>
      <c r="E22" s="33"/>
      <c r="F22" s="33"/>
      <c r="G22" s="33"/>
      <c r="H22" s="33"/>
      <c r="I22" s="33"/>
      <c r="J22" s="33"/>
    </row>
    <row r="23" spans="1:10" ht="39.950000000000003" customHeight="1" x14ac:dyDescent="0.4">
      <c r="A23" s="32" t="s">
        <v>1</v>
      </c>
      <c r="B23" s="33"/>
      <c r="C23" s="33"/>
      <c r="D23" s="33"/>
      <c r="E23" s="33"/>
      <c r="F23" s="33"/>
      <c r="G23" s="33"/>
      <c r="H23" s="33"/>
      <c r="I23" s="33"/>
      <c r="J23" s="33"/>
    </row>
    <row r="24" spans="1:10" ht="39.950000000000003" customHeight="1" x14ac:dyDescent="0.4">
      <c r="A24" s="32" t="s">
        <v>2</v>
      </c>
      <c r="B24" s="33"/>
      <c r="C24" s="33"/>
      <c r="D24" s="33"/>
      <c r="E24" s="33"/>
      <c r="F24" s="33"/>
      <c r="G24" s="33"/>
      <c r="H24" s="33"/>
      <c r="I24" s="33"/>
      <c r="J24" s="33"/>
    </row>
    <row r="25" spans="1:10" ht="17.25" x14ac:dyDescent="0.4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t="17.25" x14ac:dyDescent="0.4">
      <c r="A26" s="1"/>
      <c r="B26" s="1"/>
      <c r="C26" s="1"/>
      <c r="D26" s="1"/>
      <c r="E26" s="1"/>
      <c r="F26" s="1"/>
      <c r="G26" s="1"/>
      <c r="H26" s="1"/>
      <c r="I26" s="1"/>
      <c r="J26" s="1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scale="8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rightToLeft="1" topLeftCell="A13" workbookViewId="0">
      <selection activeCell="Q20" sqref="Q20"/>
    </sheetView>
  </sheetViews>
  <sheetFormatPr defaultRowHeight="17.25" x14ac:dyDescent="0.4"/>
  <cols>
    <col min="1" max="1" width="21.25" style="1" customWidth="1"/>
    <col min="2" max="2" width="1.375" style="1" customWidth="1"/>
    <col min="3" max="3" width="11.375" style="1" customWidth="1"/>
    <col min="4" max="4" width="1.375" style="1" customWidth="1"/>
    <col min="5" max="5" width="11.375" style="1" customWidth="1"/>
    <col min="6" max="6" width="1.375" style="1" customWidth="1"/>
    <col min="7" max="7" width="11.375" style="1" customWidth="1"/>
    <col min="8" max="8" width="1.375" style="1" customWidth="1"/>
    <col min="9" max="9" width="18.5" style="1" customWidth="1"/>
    <col min="10" max="10" width="1.375" style="1" customWidth="1"/>
    <col min="11" max="11" width="14.25" style="1" customWidth="1"/>
    <col min="12" max="12" width="1.375" style="1" customWidth="1"/>
    <col min="13" max="13" width="18.5" style="1" customWidth="1"/>
    <col min="14" max="14" width="1.375" style="1" customWidth="1"/>
    <col min="15" max="15" width="18.5" style="1" customWidth="1"/>
    <col min="16" max="16" width="1.375" style="1" customWidth="1"/>
    <col min="17" max="17" width="14.25" style="1" customWidth="1"/>
    <col min="18" max="18" width="1.375" style="1" customWidth="1"/>
    <col min="19" max="19" width="18.5" style="1" customWidth="1"/>
    <col min="20" max="16384" width="9" style="1"/>
  </cols>
  <sheetData>
    <row r="1" spans="1:19" ht="20.100000000000001" customHeight="1" x14ac:dyDescent="0.4">
      <c r="A1" s="39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20.100000000000001" customHeight="1" x14ac:dyDescent="0.4">
      <c r="A2" s="39" t="s">
        <v>169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20.100000000000001" customHeight="1" x14ac:dyDescent="0.4">
      <c r="A3" s="39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5" spans="1:19" ht="18.75" x14ac:dyDescent="0.4">
      <c r="A5" s="40" t="s">
        <v>210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7" spans="1:19" ht="18.75" x14ac:dyDescent="0.4">
      <c r="I7" s="34" t="s">
        <v>185</v>
      </c>
      <c r="J7" s="35"/>
      <c r="K7" s="35"/>
      <c r="L7" s="35"/>
      <c r="M7" s="35"/>
      <c r="O7" s="34" t="s">
        <v>7</v>
      </c>
      <c r="P7" s="35"/>
      <c r="Q7" s="35"/>
      <c r="R7" s="35"/>
      <c r="S7" s="35"/>
    </row>
    <row r="8" spans="1:19" ht="37.5" x14ac:dyDescent="0.4">
      <c r="A8" s="14" t="s">
        <v>171</v>
      </c>
      <c r="C8" s="11" t="s">
        <v>211</v>
      </c>
      <c r="E8" s="11" t="s">
        <v>81</v>
      </c>
      <c r="G8" s="11" t="s">
        <v>142</v>
      </c>
      <c r="I8" s="11" t="s">
        <v>212</v>
      </c>
      <c r="K8" s="11" t="s">
        <v>190</v>
      </c>
      <c r="M8" s="11" t="s">
        <v>213</v>
      </c>
      <c r="O8" s="11" t="s">
        <v>212</v>
      </c>
      <c r="Q8" s="11" t="s">
        <v>190</v>
      </c>
      <c r="S8" s="11" t="s">
        <v>213</v>
      </c>
    </row>
    <row r="9" spans="1:19" ht="36" x14ac:dyDescent="0.4">
      <c r="A9" s="12" t="s">
        <v>214</v>
      </c>
      <c r="C9" s="5" t="s">
        <v>215</v>
      </c>
      <c r="E9" s="5" t="s">
        <v>216</v>
      </c>
      <c r="G9" s="5" t="s">
        <v>153</v>
      </c>
      <c r="I9" s="4">
        <v>679452048</v>
      </c>
      <c r="K9" s="15">
        <v>-2874467</v>
      </c>
      <c r="L9" s="15"/>
      <c r="M9" s="15">
        <v>676577581</v>
      </c>
      <c r="N9" s="15"/>
      <c r="O9" s="15">
        <v>2082191760</v>
      </c>
      <c r="P9" s="15"/>
      <c r="Q9" s="15">
        <v>-1006063</v>
      </c>
      <c r="R9" s="15"/>
      <c r="S9" s="15">
        <v>2081185697</v>
      </c>
    </row>
    <row r="10" spans="1:19" ht="18" x14ac:dyDescent="0.4">
      <c r="A10" s="12" t="s">
        <v>217</v>
      </c>
      <c r="C10" s="5" t="s">
        <v>218</v>
      </c>
      <c r="E10" s="5" t="s">
        <v>219</v>
      </c>
      <c r="G10" s="5" t="s">
        <v>159</v>
      </c>
      <c r="I10" s="4">
        <v>435698614</v>
      </c>
      <c r="K10" s="15">
        <v>-1867829</v>
      </c>
      <c r="L10" s="15"/>
      <c r="M10" s="15">
        <v>433830785</v>
      </c>
      <c r="N10" s="15"/>
      <c r="O10" s="15">
        <v>1769636315</v>
      </c>
      <c r="P10" s="15"/>
      <c r="Q10" s="15">
        <v>0</v>
      </c>
      <c r="R10" s="15"/>
      <c r="S10" s="15">
        <v>1769636315</v>
      </c>
    </row>
    <row r="11" spans="1:19" ht="36" x14ac:dyDescent="0.4">
      <c r="A11" s="12" t="s">
        <v>220</v>
      </c>
      <c r="C11" s="5" t="s">
        <v>221</v>
      </c>
      <c r="E11" s="5" t="s">
        <v>222</v>
      </c>
      <c r="G11" s="5" t="s">
        <v>89</v>
      </c>
      <c r="I11" s="4">
        <v>4037686</v>
      </c>
      <c r="K11" s="15">
        <v>0</v>
      </c>
      <c r="L11" s="15"/>
      <c r="M11" s="15">
        <v>4037686</v>
      </c>
      <c r="N11" s="15"/>
      <c r="O11" s="15">
        <v>530960483</v>
      </c>
      <c r="P11" s="15"/>
      <c r="Q11" s="15">
        <v>0</v>
      </c>
      <c r="R11" s="15"/>
      <c r="S11" s="15">
        <v>530960483</v>
      </c>
    </row>
    <row r="12" spans="1:19" ht="36" x14ac:dyDescent="0.4">
      <c r="A12" s="12" t="s">
        <v>223</v>
      </c>
      <c r="C12" s="5" t="s">
        <v>224</v>
      </c>
      <c r="E12" s="5" t="s">
        <v>222</v>
      </c>
      <c r="G12" s="5" t="s">
        <v>150</v>
      </c>
      <c r="I12" s="4">
        <v>7614298</v>
      </c>
      <c r="K12" s="15">
        <v>-34590</v>
      </c>
      <c r="L12" s="15"/>
      <c r="M12" s="15">
        <v>7579708</v>
      </c>
      <c r="N12" s="15"/>
      <c r="O12" s="15">
        <v>7980595</v>
      </c>
      <c r="P12" s="15"/>
      <c r="Q12" s="15">
        <v>-17676</v>
      </c>
      <c r="R12" s="15"/>
      <c r="S12" s="15">
        <v>7962919</v>
      </c>
    </row>
    <row r="13" spans="1:19" ht="18" x14ac:dyDescent="0.4">
      <c r="A13" s="12" t="s">
        <v>225</v>
      </c>
      <c r="C13" s="5" t="s">
        <v>218</v>
      </c>
      <c r="E13" s="5" t="s">
        <v>222</v>
      </c>
      <c r="G13" s="5" t="s">
        <v>150</v>
      </c>
      <c r="I13" s="4">
        <v>13456405</v>
      </c>
      <c r="K13" s="15">
        <v>-143015</v>
      </c>
      <c r="L13" s="15"/>
      <c r="M13" s="15">
        <v>13313390</v>
      </c>
      <c r="N13" s="15"/>
      <c r="O13" s="15">
        <v>140302280</v>
      </c>
      <c r="P13" s="15"/>
      <c r="Q13" s="15">
        <v>0</v>
      </c>
      <c r="R13" s="15"/>
      <c r="S13" s="15">
        <v>140302280</v>
      </c>
    </row>
    <row r="14" spans="1:19" ht="36" x14ac:dyDescent="0.4">
      <c r="A14" s="12" t="s">
        <v>124</v>
      </c>
      <c r="C14" s="5" t="s">
        <v>226</v>
      </c>
      <c r="E14" s="5" t="s">
        <v>126</v>
      </c>
      <c r="G14" s="5" t="s">
        <v>127</v>
      </c>
      <c r="I14" s="4">
        <v>32213485</v>
      </c>
      <c r="K14" s="15">
        <v>0</v>
      </c>
      <c r="L14" s="15"/>
      <c r="M14" s="15">
        <v>32213485</v>
      </c>
      <c r="N14" s="15"/>
      <c r="O14" s="15">
        <v>334854095</v>
      </c>
      <c r="P14" s="15"/>
      <c r="Q14" s="15">
        <v>0</v>
      </c>
      <c r="R14" s="15"/>
      <c r="S14" s="15">
        <v>334854095</v>
      </c>
    </row>
    <row r="15" spans="1:19" ht="18" x14ac:dyDescent="0.4">
      <c r="A15" s="12" t="s">
        <v>227</v>
      </c>
      <c r="C15" s="5" t="s">
        <v>222</v>
      </c>
      <c r="E15" s="5" t="s">
        <v>228</v>
      </c>
      <c r="G15" s="5" t="s">
        <v>153</v>
      </c>
      <c r="I15" s="15">
        <v>0</v>
      </c>
      <c r="K15" s="15">
        <v>0</v>
      </c>
      <c r="L15" s="15"/>
      <c r="M15" s="15">
        <v>0</v>
      </c>
      <c r="N15" s="15"/>
      <c r="O15" s="15">
        <v>44193285</v>
      </c>
      <c r="P15" s="15"/>
      <c r="Q15" s="15">
        <v>0</v>
      </c>
      <c r="R15" s="15"/>
      <c r="S15" s="15">
        <v>44193285</v>
      </c>
    </row>
    <row r="16" spans="1:19" ht="18" x14ac:dyDescent="0.4">
      <c r="A16" s="12" t="s">
        <v>229</v>
      </c>
      <c r="C16" s="5" t="s">
        <v>222</v>
      </c>
      <c r="E16" s="5" t="s">
        <v>228</v>
      </c>
      <c r="G16" s="5" t="s">
        <v>153</v>
      </c>
      <c r="I16" s="15">
        <v>0</v>
      </c>
      <c r="J16" s="20"/>
      <c r="K16" s="15">
        <v>0</v>
      </c>
      <c r="L16" s="15"/>
      <c r="M16" s="15">
        <v>0</v>
      </c>
      <c r="N16" s="15"/>
      <c r="O16" s="15">
        <v>1782978128</v>
      </c>
      <c r="P16" s="15"/>
      <c r="Q16" s="15">
        <v>0</v>
      </c>
      <c r="R16" s="15"/>
      <c r="S16" s="15">
        <v>1782978128</v>
      </c>
    </row>
    <row r="17" spans="1:19" ht="18" x14ac:dyDescent="0.4">
      <c r="A17" s="12" t="s">
        <v>230</v>
      </c>
      <c r="C17" s="5" t="s">
        <v>222</v>
      </c>
      <c r="E17" s="5" t="s">
        <v>228</v>
      </c>
      <c r="G17" s="5" t="s">
        <v>153</v>
      </c>
      <c r="I17" s="15">
        <v>0</v>
      </c>
      <c r="J17" s="20"/>
      <c r="K17" s="15">
        <v>0</v>
      </c>
      <c r="L17" s="15"/>
      <c r="M17" s="15">
        <v>0</v>
      </c>
      <c r="N17" s="15"/>
      <c r="O17" s="15">
        <v>110483214</v>
      </c>
      <c r="P17" s="15"/>
      <c r="Q17" s="15">
        <v>0</v>
      </c>
      <c r="R17" s="15"/>
      <c r="S17" s="15">
        <v>110483214</v>
      </c>
    </row>
    <row r="18" spans="1:19" ht="18" x14ac:dyDescent="0.4">
      <c r="A18" s="12" t="s">
        <v>231</v>
      </c>
      <c r="C18" s="5" t="s">
        <v>222</v>
      </c>
      <c r="E18" s="5" t="s">
        <v>232</v>
      </c>
      <c r="G18" s="5" t="s">
        <v>153</v>
      </c>
      <c r="I18" s="15">
        <v>0</v>
      </c>
      <c r="J18" s="20"/>
      <c r="K18" s="15">
        <v>0</v>
      </c>
      <c r="L18" s="15"/>
      <c r="M18" s="15">
        <v>0</v>
      </c>
      <c r="N18" s="15"/>
      <c r="O18" s="15">
        <v>33385627</v>
      </c>
      <c r="P18" s="15"/>
      <c r="Q18" s="15">
        <v>0</v>
      </c>
      <c r="R18" s="15"/>
      <c r="S18" s="15">
        <v>33385627</v>
      </c>
    </row>
    <row r="19" spans="1:19" ht="18" x14ac:dyDescent="0.4">
      <c r="A19" s="12" t="s">
        <v>233</v>
      </c>
      <c r="C19" s="5" t="s">
        <v>218</v>
      </c>
      <c r="E19" s="5" t="s">
        <v>234</v>
      </c>
      <c r="G19" s="5" t="s">
        <v>159</v>
      </c>
      <c r="I19" s="15">
        <v>0</v>
      </c>
      <c r="J19" s="20"/>
      <c r="K19" s="15">
        <v>0</v>
      </c>
      <c r="L19" s="15"/>
      <c r="M19" s="15">
        <v>0</v>
      </c>
      <c r="N19" s="15"/>
      <c r="O19" s="15">
        <v>2911736892</v>
      </c>
      <c r="P19" s="15"/>
      <c r="Q19" s="15">
        <v>0</v>
      </c>
      <c r="R19" s="15"/>
      <c r="S19" s="15">
        <v>2911736892</v>
      </c>
    </row>
    <row r="20" spans="1:19" ht="18" x14ac:dyDescent="0.4">
      <c r="A20" s="12" t="s">
        <v>235</v>
      </c>
      <c r="C20" s="5" t="s">
        <v>218</v>
      </c>
      <c r="E20" s="5" t="s">
        <v>222</v>
      </c>
      <c r="G20" s="5" t="s">
        <v>150</v>
      </c>
      <c r="I20" s="15">
        <v>0</v>
      </c>
      <c r="J20" s="20"/>
      <c r="K20" s="15">
        <v>0</v>
      </c>
      <c r="L20" s="15"/>
      <c r="M20" s="15">
        <v>0</v>
      </c>
      <c r="N20" s="15"/>
      <c r="O20" s="15">
        <v>88304359</v>
      </c>
      <c r="P20" s="15"/>
      <c r="Q20" s="15">
        <v>0</v>
      </c>
      <c r="R20" s="15"/>
      <c r="S20" s="15">
        <v>88304359</v>
      </c>
    </row>
    <row r="21" spans="1:19" ht="18" x14ac:dyDescent="0.4">
      <c r="A21" s="12" t="s">
        <v>236</v>
      </c>
      <c r="C21" s="5" t="s">
        <v>222</v>
      </c>
      <c r="E21" s="5" t="s">
        <v>228</v>
      </c>
      <c r="G21" s="5" t="s">
        <v>153</v>
      </c>
      <c r="I21" s="15">
        <v>0</v>
      </c>
      <c r="J21" s="20"/>
      <c r="K21" s="15">
        <v>0</v>
      </c>
      <c r="L21" s="15"/>
      <c r="M21" s="15">
        <v>0</v>
      </c>
      <c r="N21" s="15"/>
      <c r="O21" s="15">
        <v>25190172</v>
      </c>
      <c r="P21" s="15"/>
      <c r="Q21" s="15">
        <v>0</v>
      </c>
      <c r="R21" s="15"/>
      <c r="S21" s="15">
        <v>25190172</v>
      </c>
    </row>
    <row r="22" spans="1:19" ht="36" x14ac:dyDescent="0.4">
      <c r="A22" s="12" t="s">
        <v>237</v>
      </c>
      <c r="C22" s="5" t="s">
        <v>222</v>
      </c>
      <c r="E22" s="5" t="s">
        <v>238</v>
      </c>
      <c r="G22" s="5" t="s">
        <v>127</v>
      </c>
      <c r="I22" s="15">
        <v>0</v>
      </c>
      <c r="J22" s="20"/>
      <c r="K22" s="15">
        <v>0</v>
      </c>
      <c r="L22" s="15"/>
      <c r="M22" s="15">
        <v>0</v>
      </c>
      <c r="N22" s="15"/>
      <c r="O22" s="15">
        <v>5615274069</v>
      </c>
      <c r="P22" s="15"/>
      <c r="Q22" s="15">
        <v>0</v>
      </c>
      <c r="R22" s="15"/>
      <c r="S22" s="15">
        <v>5615274069</v>
      </c>
    </row>
    <row r="23" spans="1:19" ht="18" x14ac:dyDescent="0.4">
      <c r="A23" s="12" t="s">
        <v>239</v>
      </c>
      <c r="C23" s="5" t="s">
        <v>222</v>
      </c>
      <c r="E23" s="5" t="s">
        <v>240</v>
      </c>
      <c r="G23" s="5" t="s">
        <v>241</v>
      </c>
      <c r="I23" s="15">
        <v>0</v>
      </c>
      <c r="J23" s="20"/>
      <c r="K23" s="15">
        <v>0</v>
      </c>
      <c r="L23" s="15"/>
      <c r="M23" s="15">
        <v>0</v>
      </c>
      <c r="N23" s="15"/>
      <c r="O23" s="15">
        <v>734092204</v>
      </c>
      <c r="P23" s="15"/>
      <c r="Q23" s="15">
        <v>0</v>
      </c>
      <c r="R23" s="15"/>
      <c r="S23" s="15">
        <v>734092204</v>
      </c>
    </row>
    <row r="24" spans="1:19" ht="18.75" thickBot="1" x14ac:dyDescent="0.45">
      <c r="A24" s="7" t="s">
        <v>68</v>
      </c>
      <c r="I24" s="7">
        <f>SUM(I9:$I$23)</f>
        <v>1172472536</v>
      </c>
      <c r="K24" s="26">
        <f>SUM(K9:$K$23)</f>
        <v>-4919901</v>
      </c>
      <c r="L24" s="15"/>
      <c r="M24" s="26">
        <f>SUM(M9:$M$23)</f>
        <v>1167552635</v>
      </c>
      <c r="N24" s="15"/>
      <c r="O24" s="26">
        <f>SUM(O9:$O$23)</f>
        <v>16211563478</v>
      </c>
      <c r="P24" s="15"/>
      <c r="Q24" s="26">
        <f>SUM(Q9:$Q$23)</f>
        <v>-1023739</v>
      </c>
      <c r="R24" s="15"/>
      <c r="S24" s="26">
        <f>SUM(S9:$S$23)</f>
        <v>16210539739</v>
      </c>
    </row>
    <row r="25" spans="1:19" ht="18.75" thickTop="1" x14ac:dyDescent="0.4">
      <c r="I25" s="9"/>
      <c r="K25" s="9"/>
      <c r="M25" s="9"/>
      <c r="O25" s="9"/>
      <c r="Q25" s="9"/>
      <c r="S25" s="9"/>
    </row>
    <row r="28" spans="1:19" x14ac:dyDescent="0.4">
      <c r="Q28" s="18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7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1"/>
  <sheetViews>
    <sheetView rightToLeft="1" topLeftCell="A10" workbookViewId="0">
      <selection activeCell="Q13" sqref="Q13"/>
    </sheetView>
  </sheetViews>
  <sheetFormatPr defaultRowHeight="17.25" x14ac:dyDescent="0.4"/>
  <cols>
    <col min="1" max="1" width="21.25" style="1" customWidth="1"/>
    <col min="2" max="2" width="1.375" style="1" customWidth="1"/>
    <col min="3" max="3" width="12.75" style="1" customWidth="1"/>
    <col min="4" max="4" width="1.375" style="1" customWidth="1"/>
    <col min="5" max="5" width="17" style="1" customWidth="1"/>
    <col min="6" max="6" width="1.375" style="1" customWidth="1"/>
    <col min="7" max="7" width="17" style="1" customWidth="1"/>
    <col min="8" max="8" width="1.375" style="1" customWidth="1"/>
    <col min="9" max="9" width="17" style="1" customWidth="1"/>
    <col min="10" max="10" width="1.375" style="1" customWidth="1"/>
    <col min="11" max="11" width="12.75" style="1" customWidth="1"/>
    <col min="12" max="12" width="1.375" style="1" customWidth="1"/>
    <col min="13" max="13" width="17" style="1" customWidth="1"/>
    <col min="14" max="14" width="1.375" style="1" customWidth="1"/>
    <col min="15" max="15" width="17" style="1" customWidth="1"/>
    <col min="16" max="16" width="1.375" style="1" customWidth="1"/>
    <col min="17" max="17" width="17" style="1" customWidth="1"/>
    <col min="18" max="16384" width="9" style="1"/>
  </cols>
  <sheetData>
    <row r="1" spans="1:17" ht="20.100000000000001" customHeight="1" x14ac:dyDescent="0.4">
      <c r="A1" s="39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20.100000000000001" customHeight="1" x14ac:dyDescent="0.4">
      <c r="A2" s="39" t="s">
        <v>169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20.100000000000001" customHeight="1" x14ac:dyDescent="0.4">
      <c r="A3" s="39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5" spans="1:17" ht="18.75" x14ac:dyDescent="0.4">
      <c r="A5" s="40" t="s">
        <v>242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7" spans="1:17" ht="18.75" x14ac:dyDescent="0.4">
      <c r="C7" s="34" t="s">
        <v>185</v>
      </c>
      <c r="D7" s="35"/>
      <c r="E7" s="35"/>
      <c r="F7" s="35"/>
      <c r="G7" s="35"/>
      <c r="H7" s="35"/>
      <c r="I7" s="35"/>
      <c r="K7" s="34" t="s">
        <v>7</v>
      </c>
      <c r="L7" s="35"/>
      <c r="M7" s="35"/>
      <c r="N7" s="35"/>
      <c r="O7" s="35"/>
      <c r="P7" s="35"/>
      <c r="Q7" s="35"/>
    </row>
    <row r="8" spans="1:17" ht="37.5" x14ac:dyDescent="0.4">
      <c r="A8" s="14" t="s">
        <v>171</v>
      </c>
      <c r="C8" s="11" t="s">
        <v>9</v>
      </c>
      <c r="E8" s="11" t="s">
        <v>11</v>
      </c>
      <c r="G8" s="11" t="s">
        <v>243</v>
      </c>
      <c r="I8" s="11" t="s">
        <v>244</v>
      </c>
      <c r="K8" s="11" t="s">
        <v>9</v>
      </c>
      <c r="M8" s="11" t="s">
        <v>11</v>
      </c>
      <c r="O8" s="11" t="s">
        <v>243</v>
      </c>
      <c r="Q8" s="11" t="s">
        <v>244</v>
      </c>
    </row>
    <row r="9" spans="1:17" ht="18" x14ac:dyDescent="0.4">
      <c r="A9" s="12" t="s">
        <v>227</v>
      </c>
      <c r="C9" s="15">
        <v>0</v>
      </c>
      <c r="E9" s="15">
        <v>0</v>
      </c>
      <c r="G9" s="15">
        <v>0</v>
      </c>
      <c r="I9" s="15">
        <v>0</v>
      </c>
      <c r="J9" s="5"/>
      <c r="K9" s="4">
        <v>400</v>
      </c>
      <c r="M9" s="4">
        <v>400000000</v>
      </c>
      <c r="O9" s="4">
        <v>399933099</v>
      </c>
      <c r="Q9" s="4">
        <v>66901</v>
      </c>
    </row>
    <row r="10" spans="1:17" ht="18" x14ac:dyDescent="0.4">
      <c r="A10" s="12" t="s">
        <v>229</v>
      </c>
      <c r="C10" s="15">
        <v>0</v>
      </c>
      <c r="D10" s="20"/>
      <c r="E10" s="15">
        <v>0</v>
      </c>
      <c r="F10" s="20"/>
      <c r="G10" s="15">
        <v>0</v>
      </c>
      <c r="H10" s="20"/>
      <c r="I10" s="15">
        <v>0</v>
      </c>
      <c r="J10" s="5"/>
      <c r="K10" s="4">
        <v>16138</v>
      </c>
      <c r="M10" s="4">
        <v>16138000000</v>
      </c>
      <c r="O10" s="4">
        <v>16522316787</v>
      </c>
      <c r="Q10" s="15">
        <v>-384316787</v>
      </c>
    </row>
    <row r="11" spans="1:17" ht="18" x14ac:dyDescent="0.4">
      <c r="A11" s="12" t="s">
        <v>230</v>
      </c>
      <c r="C11" s="15">
        <v>0</v>
      </c>
      <c r="D11" s="20"/>
      <c r="E11" s="15">
        <v>0</v>
      </c>
      <c r="F11" s="20"/>
      <c r="G11" s="15">
        <v>0</v>
      </c>
      <c r="H11" s="20"/>
      <c r="I11" s="15">
        <v>0</v>
      </c>
      <c r="J11" s="5"/>
      <c r="K11" s="4">
        <v>1000</v>
      </c>
      <c r="M11" s="4">
        <v>1000000000</v>
      </c>
      <c r="O11" s="4">
        <v>1009816937</v>
      </c>
      <c r="Q11" s="15">
        <v>-9816937</v>
      </c>
    </row>
    <row r="12" spans="1:17" ht="18" x14ac:dyDescent="0.4">
      <c r="A12" s="12" t="s">
        <v>231</v>
      </c>
      <c r="C12" s="15">
        <v>0</v>
      </c>
      <c r="D12" s="20"/>
      <c r="E12" s="15">
        <v>0</v>
      </c>
      <c r="F12" s="20"/>
      <c r="G12" s="15">
        <v>0</v>
      </c>
      <c r="H12" s="20"/>
      <c r="I12" s="15">
        <v>0</v>
      </c>
      <c r="J12" s="5"/>
      <c r="K12" s="4">
        <v>254</v>
      </c>
      <c r="M12" s="4">
        <v>254000000</v>
      </c>
      <c r="O12" s="4">
        <v>256493502</v>
      </c>
      <c r="Q12" s="15">
        <v>-2493502</v>
      </c>
    </row>
    <row r="13" spans="1:17" ht="18" x14ac:dyDescent="0.4">
      <c r="A13" s="12" t="s">
        <v>17</v>
      </c>
      <c r="C13" s="15">
        <v>0</v>
      </c>
      <c r="D13" s="20"/>
      <c r="E13" s="15">
        <v>0</v>
      </c>
      <c r="F13" s="20"/>
      <c r="G13" s="15">
        <v>0</v>
      </c>
      <c r="H13" s="20"/>
      <c r="I13" s="15">
        <v>0</v>
      </c>
      <c r="J13" s="5"/>
      <c r="K13" s="4">
        <v>166751</v>
      </c>
      <c r="M13" s="4">
        <v>23614678406</v>
      </c>
      <c r="O13" s="4">
        <v>41550962845</v>
      </c>
      <c r="Q13" s="15">
        <v>-17936284439</v>
      </c>
    </row>
    <row r="14" spans="1:17" ht="18" x14ac:dyDescent="0.4">
      <c r="A14" s="12" t="s">
        <v>245</v>
      </c>
      <c r="C14" s="15">
        <v>0</v>
      </c>
      <c r="D14" s="20"/>
      <c r="E14" s="15">
        <v>0</v>
      </c>
      <c r="F14" s="20"/>
      <c r="G14" s="15">
        <v>0</v>
      </c>
      <c r="H14" s="20"/>
      <c r="I14" s="15">
        <v>0</v>
      </c>
      <c r="J14" s="5"/>
      <c r="K14" s="4">
        <v>150</v>
      </c>
      <c r="M14" s="4">
        <v>5821163</v>
      </c>
      <c r="O14" s="4">
        <v>7314233</v>
      </c>
      <c r="Q14" s="15">
        <v>-1493070</v>
      </c>
    </row>
    <row r="15" spans="1:17" ht="18" x14ac:dyDescent="0.4">
      <c r="A15" s="12" t="s">
        <v>246</v>
      </c>
      <c r="C15" s="15">
        <v>0</v>
      </c>
      <c r="D15" s="20"/>
      <c r="E15" s="15">
        <v>0</v>
      </c>
      <c r="F15" s="20"/>
      <c r="G15" s="15">
        <v>0</v>
      </c>
      <c r="H15" s="20"/>
      <c r="I15" s="15">
        <v>0</v>
      </c>
      <c r="J15" s="5"/>
      <c r="K15" s="4">
        <v>7252</v>
      </c>
      <c r="M15" s="4">
        <v>6271995289</v>
      </c>
      <c r="O15" s="4">
        <v>6121646425</v>
      </c>
      <c r="Q15" s="15">
        <v>150348864</v>
      </c>
    </row>
    <row r="16" spans="1:17" ht="18" x14ac:dyDescent="0.4">
      <c r="A16" s="12" t="s">
        <v>247</v>
      </c>
      <c r="C16" s="15">
        <v>0</v>
      </c>
      <c r="D16" s="20"/>
      <c r="E16" s="15">
        <v>0</v>
      </c>
      <c r="F16" s="20"/>
      <c r="G16" s="15">
        <v>0</v>
      </c>
      <c r="H16" s="20"/>
      <c r="I16" s="15">
        <v>0</v>
      </c>
      <c r="J16" s="5"/>
      <c r="K16" s="4">
        <v>7000</v>
      </c>
      <c r="M16" s="4">
        <v>6348648103</v>
      </c>
      <c r="O16" s="4">
        <v>6088095227</v>
      </c>
      <c r="Q16" s="15">
        <v>260552876</v>
      </c>
    </row>
    <row r="17" spans="1:17" ht="18" x14ac:dyDescent="0.4">
      <c r="A17" s="12" t="s">
        <v>108</v>
      </c>
      <c r="C17" s="15">
        <v>0</v>
      </c>
      <c r="D17" s="20"/>
      <c r="E17" s="15">
        <v>0</v>
      </c>
      <c r="F17" s="20"/>
      <c r="G17" s="15">
        <v>0</v>
      </c>
      <c r="H17" s="20"/>
      <c r="I17" s="15">
        <v>0</v>
      </c>
      <c r="J17" s="5"/>
      <c r="K17" s="4">
        <v>35000</v>
      </c>
      <c r="M17" s="4">
        <v>29408730711</v>
      </c>
      <c r="O17" s="4">
        <v>28198791330</v>
      </c>
      <c r="Q17" s="15">
        <v>1209939381</v>
      </c>
    </row>
    <row r="18" spans="1:17" ht="18" x14ac:dyDescent="0.4">
      <c r="A18" s="12" t="s">
        <v>248</v>
      </c>
      <c r="C18" s="15">
        <v>0</v>
      </c>
      <c r="D18" s="20"/>
      <c r="E18" s="15">
        <v>0</v>
      </c>
      <c r="F18" s="20"/>
      <c r="G18" s="15">
        <v>0</v>
      </c>
      <c r="H18" s="20"/>
      <c r="I18" s="15">
        <v>0</v>
      </c>
      <c r="J18" s="5"/>
      <c r="K18" s="4">
        <v>854</v>
      </c>
      <c r="M18" s="4">
        <v>854000000</v>
      </c>
      <c r="O18" s="4">
        <v>842632517</v>
      </c>
      <c r="Q18" s="15">
        <v>11367483</v>
      </c>
    </row>
    <row r="19" spans="1:17" ht="18" x14ac:dyDescent="0.4">
      <c r="A19" s="12" t="s">
        <v>249</v>
      </c>
      <c r="C19" s="15">
        <v>0</v>
      </c>
      <c r="D19" s="20"/>
      <c r="E19" s="15">
        <v>0</v>
      </c>
      <c r="F19" s="20"/>
      <c r="G19" s="15">
        <v>0</v>
      </c>
      <c r="H19" s="20"/>
      <c r="I19" s="15">
        <v>0</v>
      </c>
      <c r="J19" s="5"/>
      <c r="K19" s="4">
        <v>11673</v>
      </c>
      <c r="M19" s="4">
        <v>11673000000</v>
      </c>
      <c r="O19" s="4">
        <v>11534615024</v>
      </c>
      <c r="Q19" s="15">
        <v>138384976</v>
      </c>
    </row>
    <row r="20" spans="1:17" ht="18" x14ac:dyDescent="0.4">
      <c r="A20" s="12" t="s">
        <v>118</v>
      </c>
      <c r="C20" s="15">
        <v>0</v>
      </c>
      <c r="D20" s="20"/>
      <c r="E20" s="15">
        <v>0</v>
      </c>
      <c r="F20" s="20"/>
      <c r="G20" s="15">
        <v>0</v>
      </c>
      <c r="H20" s="20"/>
      <c r="I20" s="15">
        <v>0</v>
      </c>
      <c r="J20" s="5"/>
      <c r="K20" s="4">
        <v>5847</v>
      </c>
      <c r="M20" s="4">
        <v>4876104595</v>
      </c>
      <c r="O20" s="4">
        <v>4823267976</v>
      </c>
      <c r="Q20" s="15">
        <v>52836619</v>
      </c>
    </row>
    <row r="21" spans="1:17" ht="18" x14ac:dyDescent="0.4">
      <c r="A21" s="12" t="s">
        <v>250</v>
      </c>
      <c r="C21" s="15">
        <v>0</v>
      </c>
      <c r="D21" s="20"/>
      <c r="E21" s="15">
        <v>0</v>
      </c>
      <c r="F21" s="20"/>
      <c r="G21" s="15">
        <v>0</v>
      </c>
      <c r="H21" s="20"/>
      <c r="I21" s="15">
        <v>0</v>
      </c>
      <c r="J21" s="5"/>
      <c r="K21" s="4">
        <v>64952</v>
      </c>
      <c r="M21" s="4">
        <v>64952000000</v>
      </c>
      <c r="O21" s="4">
        <v>64518765374</v>
      </c>
      <c r="Q21" s="15">
        <v>433234626</v>
      </c>
    </row>
    <row r="22" spans="1:17" ht="18" x14ac:dyDescent="0.4">
      <c r="A22" s="12" t="s">
        <v>122</v>
      </c>
      <c r="C22" s="15">
        <v>0</v>
      </c>
      <c r="D22" s="20"/>
      <c r="E22" s="15">
        <v>0</v>
      </c>
      <c r="F22" s="20"/>
      <c r="G22" s="15">
        <v>0</v>
      </c>
      <c r="H22" s="20"/>
      <c r="I22" s="15">
        <v>0</v>
      </c>
      <c r="J22" s="5"/>
      <c r="K22" s="4">
        <v>15392</v>
      </c>
      <c r="M22" s="4">
        <v>12537006958</v>
      </c>
      <c r="O22" s="4">
        <v>12229303179</v>
      </c>
      <c r="Q22" s="15">
        <v>307703779</v>
      </c>
    </row>
    <row r="23" spans="1:17" ht="18" x14ac:dyDescent="0.4">
      <c r="A23" s="12" t="s">
        <v>18</v>
      </c>
      <c r="C23" s="15">
        <v>0</v>
      </c>
      <c r="D23" s="20"/>
      <c r="E23" s="15">
        <v>0</v>
      </c>
      <c r="F23" s="20"/>
      <c r="G23" s="15">
        <v>0</v>
      </c>
      <c r="H23" s="20"/>
      <c r="I23" s="15">
        <v>0</v>
      </c>
      <c r="J23" s="5"/>
      <c r="K23" s="4">
        <v>2900000</v>
      </c>
      <c r="M23" s="4">
        <v>10940133776</v>
      </c>
      <c r="O23" s="4">
        <v>16358518191</v>
      </c>
      <c r="Q23" s="15">
        <v>-5418384415</v>
      </c>
    </row>
    <row r="24" spans="1:17" ht="18" x14ac:dyDescent="0.4">
      <c r="A24" s="12" t="s">
        <v>23</v>
      </c>
      <c r="C24" s="4">
        <v>40000</v>
      </c>
      <c r="E24" s="4">
        <v>629034848</v>
      </c>
      <c r="G24" s="4">
        <v>441056328</v>
      </c>
      <c r="I24" s="4">
        <v>187978520</v>
      </c>
      <c r="K24" s="4">
        <v>4940000</v>
      </c>
      <c r="M24" s="4">
        <v>57228898680</v>
      </c>
      <c r="O24" s="4">
        <v>54592903644</v>
      </c>
      <c r="Q24" s="15">
        <v>2635995036</v>
      </c>
    </row>
    <row r="25" spans="1:17" ht="18" x14ac:dyDescent="0.4">
      <c r="A25" s="12" t="s">
        <v>194</v>
      </c>
      <c r="C25" s="28" t="s">
        <v>292</v>
      </c>
      <c r="D25" s="28"/>
      <c r="E25" s="28" t="s">
        <v>292</v>
      </c>
      <c r="F25" s="28"/>
      <c r="G25" s="28" t="s">
        <v>292</v>
      </c>
      <c r="H25" s="28"/>
      <c r="I25" s="28" t="s">
        <v>292</v>
      </c>
      <c r="J25" s="5"/>
      <c r="K25" s="4">
        <v>130333</v>
      </c>
      <c r="M25" s="4">
        <v>3122336222</v>
      </c>
      <c r="O25" s="4">
        <v>5215589348</v>
      </c>
      <c r="Q25" s="15">
        <v>-2093253126</v>
      </c>
    </row>
    <row r="26" spans="1:17" ht="18" x14ac:dyDescent="0.4">
      <c r="A26" s="12" t="s">
        <v>34</v>
      </c>
      <c r="C26" s="4">
        <v>192</v>
      </c>
      <c r="E26" s="4">
        <v>10462817</v>
      </c>
      <c r="G26" s="4">
        <v>7585912</v>
      </c>
      <c r="I26" s="4">
        <v>2876905</v>
      </c>
      <c r="K26" s="4">
        <v>192</v>
      </c>
      <c r="M26" s="4">
        <v>10462817</v>
      </c>
      <c r="O26" s="4">
        <v>7585912</v>
      </c>
      <c r="Q26" s="15">
        <v>2876905</v>
      </c>
    </row>
    <row r="27" spans="1:17" ht="18" x14ac:dyDescent="0.4">
      <c r="A27" s="12" t="s">
        <v>199</v>
      </c>
      <c r="C27" s="15">
        <v>0</v>
      </c>
      <c r="D27" s="20"/>
      <c r="E27" s="15">
        <v>0</v>
      </c>
      <c r="F27" s="20"/>
      <c r="G27" s="15">
        <v>0</v>
      </c>
      <c r="H27" s="20"/>
      <c r="I27" s="15">
        <v>0</v>
      </c>
      <c r="J27" s="5"/>
      <c r="K27" s="4">
        <v>2000000</v>
      </c>
      <c r="M27" s="4">
        <v>21392903147</v>
      </c>
      <c r="O27" s="4">
        <v>23453814461</v>
      </c>
      <c r="Q27" s="15">
        <v>-2060911314</v>
      </c>
    </row>
    <row r="28" spans="1:17" ht="18" x14ac:dyDescent="0.4">
      <c r="A28" s="12" t="s">
        <v>38</v>
      </c>
      <c r="C28" s="4">
        <v>8304</v>
      </c>
      <c r="E28" s="4">
        <v>317801762</v>
      </c>
      <c r="G28" s="4">
        <v>247033358</v>
      </c>
      <c r="I28" s="4">
        <v>70768404</v>
      </c>
      <c r="K28" s="4">
        <v>8304</v>
      </c>
      <c r="M28" s="4">
        <v>317801762</v>
      </c>
      <c r="O28" s="4">
        <v>247033358</v>
      </c>
      <c r="Q28" s="15">
        <v>70768404</v>
      </c>
    </row>
    <row r="29" spans="1:17" ht="18" x14ac:dyDescent="0.4">
      <c r="A29" s="12" t="s">
        <v>201</v>
      </c>
      <c r="C29" s="15">
        <v>0</v>
      </c>
      <c r="D29" s="20"/>
      <c r="E29" s="15">
        <v>0</v>
      </c>
      <c r="F29" s="20"/>
      <c r="G29" s="15">
        <v>0</v>
      </c>
      <c r="H29" s="20"/>
      <c r="I29" s="15">
        <v>0</v>
      </c>
      <c r="J29" s="5"/>
      <c r="K29" s="4">
        <v>2000</v>
      </c>
      <c r="M29" s="4">
        <v>44189501</v>
      </c>
      <c r="O29" s="4">
        <v>-19794401</v>
      </c>
      <c r="Q29" s="15">
        <v>63983902</v>
      </c>
    </row>
    <row r="30" spans="1:17" ht="18" x14ac:dyDescent="0.4">
      <c r="A30" s="12" t="s">
        <v>40</v>
      </c>
      <c r="C30" s="15">
        <v>0</v>
      </c>
      <c r="D30" s="20"/>
      <c r="E30" s="15">
        <v>0</v>
      </c>
      <c r="F30" s="20"/>
      <c r="G30" s="15">
        <v>0</v>
      </c>
      <c r="H30" s="20"/>
      <c r="I30" s="15">
        <v>0</v>
      </c>
      <c r="J30" s="5"/>
      <c r="K30" s="4">
        <v>2000000</v>
      </c>
      <c r="M30" s="4">
        <v>77644945126</v>
      </c>
      <c r="O30" s="4">
        <v>76464744249</v>
      </c>
      <c r="Q30" s="15">
        <v>1180200877</v>
      </c>
    </row>
    <row r="31" spans="1:17" ht="18" x14ac:dyDescent="0.4">
      <c r="A31" s="12" t="s">
        <v>251</v>
      </c>
      <c r="C31" s="15">
        <v>0</v>
      </c>
      <c r="D31" s="20"/>
      <c r="E31" s="15">
        <v>0</v>
      </c>
      <c r="F31" s="20"/>
      <c r="G31" s="15">
        <v>0</v>
      </c>
      <c r="H31" s="20"/>
      <c r="I31" s="15">
        <v>0</v>
      </c>
      <c r="J31" s="5"/>
      <c r="K31" s="4">
        <v>33382</v>
      </c>
      <c r="M31" s="4">
        <v>462576325</v>
      </c>
      <c r="O31" s="4">
        <v>412220436</v>
      </c>
      <c r="Q31" s="15">
        <v>50355889</v>
      </c>
    </row>
    <row r="32" spans="1:17" ht="18" x14ac:dyDescent="0.4">
      <c r="A32" s="12" t="s">
        <v>43</v>
      </c>
      <c r="C32" s="15">
        <v>0</v>
      </c>
      <c r="D32" s="20"/>
      <c r="E32" s="15">
        <v>0</v>
      </c>
      <c r="F32" s="20"/>
      <c r="G32" s="15">
        <v>0</v>
      </c>
      <c r="H32" s="20"/>
      <c r="I32" s="15">
        <v>0</v>
      </c>
      <c r="J32" s="5"/>
      <c r="K32" s="4">
        <v>800000</v>
      </c>
      <c r="M32" s="4">
        <v>20154989894</v>
      </c>
      <c r="O32" s="4">
        <v>20869172706</v>
      </c>
      <c r="Q32" s="15">
        <v>-714182812</v>
      </c>
    </row>
    <row r="33" spans="1:17" ht="18" x14ac:dyDescent="0.4">
      <c r="A33" s="12" t="s">
        <v>44</v>
      </c>
      <c r="C33" s="4">
        <v>520000</v>
      </c>
      <c r="E33" s="4">
        <v>5038307455</v>
      </c>
      <c r="G33" s="4">
        <v>5019731097</v>
      </c>
      <c r="I33" s="4">
        <v>18576358</v>
      </c>
      <c r="K33" s="4">
        <v>1520000</v>
      </c>
      <c r="M33" s="4">
        <v>24597670281</v>
      </c>
      <c r="O33" s="4">
        <v>28387502423</v>
      </c>
      <c r="Q33" s="15">
        <v>-3789832142</v>
      </c>
    </row>
    <row r="34" spans="1:17" ht="18" x14ac:dyDescent="0.4">
      <c r="A34" s="12" t="s">
        <v>48</v>
      </c>
      <c r="C34" s="15">
        <v>0</v>
      </c>
      <c r="D34" s="20"/>
      <c r="E34" s="15">
        <v>0</v>
      </c>
      <c r="F34" s="20"/>
      <c r="G34" s="15">
        <v>0</v>
      </c>
      <c r="H34" s="20"/>
      <c r="I34" s="15">
        <v>0</v>
      </c>
      <c r="J34" s="5"/>
      <c r="K34" s="4">
        <v>603478</v>
      </c>
      <c r="M34" s="4">
        <v>32812761669</v>
      </c>
      <c r="O34" s="4">
        <v>44624908175</v>
      </c>
      <c r="Q34" s="15">
        <v>-11812146506</v>
      </c>
    </row>
    <row r="35" spans="1:17" ht="18" x14ac:dyDescent="0.4">
      <c r="A35" s="12" t="s">
        <v>49</v>
      </c>
      <c r="C35" s="15">
        <v>0</v>
      </c>
      <c r="D35" s="20"/>
      <c r="E35" s="15">
        <v>0</v>
      </c>
      <c r="F35" s="20"/>
      <c r="G35" s="15">
        <v>0</v>
      </c>
      <c r="H35" s="20"/>
      <c r="I35" s="15">
        <v>0</v>
      </c>
      <c r="J35" s="5"/>
      <c r="K35" s="4">
        <v>5000000</v>
      </c>
      <c r="M35" s="4">
        <v>77679042047</v>
      </c>
      <c r="O35" s="4">
        <v>88361766707</v>
      </c>
      <c r="Q35" s="15">
        <v>-10682724660</v>
      </c>
    </row>
    <row r="36" spans="1:17" ht="36" x14ac:dyDescent="0.4">
      <c r="A36" s="12" t="s">
        <v>50</v>
      </c>
      <c r="C36" s="15">
        <v>0</v>
      </c>
      <c r="D36" s="20"/>
      <c r="E36" s="15">
        <v>0</v>
      </c>
      <c r="F36" s="20"/>
      <c r="G36" s="15">
        <v>0</v>
      </c>
      <c r="H36" s="20"/>
      <c r="I36" s="15">
        <v>0</v>
      </c>
      <c r="J36" s="5"/>
      <c r="K36" s="4">
        <v>248620</v>
      </c>
      <c r="M36" s="4">
        <v>8404453671</v>
      </c>
      <c r="O36" s="4">
        <v>9782894895</v>
      </c>
      <c r="Q36" s="15">
        <v>-1378441224</v>
      </c>
    </row>
    <row r="37" spans="1:17" ht="18" x14ac:dyDescent="0.4">
      <c r="A37" s="12" t="s">
        <v>236</v>
      </c>
      <c r="C37" s="15">
        <v>0</v>
      </c>
      <c r="D37" s="20"/>
      <c r="E37" s="15">
        <v>0</v>
      </c>
      <c r="F37" s="20"/>
      <c r="G37" s="15">
        <v>0</v>
      </c>
      <c r="H37" s="20"/>
      <c r="I37" s="15">
        <v>0</v>
      </c>
      <c r="J37" s="5"/>
      <c r="K37" s="4">
        <v>228</v>
      </c>
      <c r="M37" s="4">
        <v>228000000</v>
      </c>
      <c r="O37" s="4">
        <v>230238262</v>
      </c>
      <c r="Q37" s="15">
        <v>-2238262</v>
      </c>
    </row>
    <row r="38" spans="1:17" ht="36" x14ac:dyDescent="0.4">
      <c r="A38" s="12" t="s">
        <v>237</v>
      </c>
      <c r="C38" s="15">
        <v>0</v>
      </c>
      <c r="D38" s="20"/>
      <c r="E38" s="15">
        <v>0</v>
      </c>
      <c r="F38" s="20"/>
      <c r="G38" s="15">
        <v>0</v>
      </c>
      <c r="H38" s="20"/>
      <c r="I38" s="15">
        <v>0</v>
      </c>
      <c r="J38" s="5"/>
      <c r="K38" s="4">
        <v>103300</v>
      </c>
      <c r="M38" s="4">
        <v>103282824520</v>
      </c>
      <c r="O38" s="4">
        <v>102867774187</v>
      </c>
      <c r="Q38" s="15">
        <v>415050333</v>
      </c>
    </row>
    <row r="39" spans="1:17" ht="18" x14ac:dyDescent="0.4">
      <c r="A39" s="12" t="s">
        <v>252</v>
      </c>
      <c r="C39" s="15">
        <v>0</v>
      </c>
      <c r="D39" s="20"/>
      <c r="E39" s="15">
        <v>0</v>
      </c>
      <c r="F39" s="20"/>
      <c r="G39" s="15">
        <v>0</v>
      </c>
      <c r="H39" s="20"/>
      <c r="I39" s="15">
        <v>0</v>
      </c>
      <c r="J39" s="5"/>
      <c r="K39" s="4">
        <v>17060</v>
      </c>
      <c r="M39" s="4">
        <v>17060000000</v>
      </c>
      <c r="O39" s="4">
        <v>17056907875</v>
      </c>
      <c r="Q39" s="15">
        <v>3092125</v>
      </c>
    </row>
    <row r="40" spans="1:17" ht="18" x14ac:dyDescent="0.4">
      <c r="A40" s="12" t="s">
        <v>52</v>
      </c>
      <c r="C40" s="15">
        <v>0</v>
      </c>
      <c r="D40" s="20"/>
      <c r="E40" s="15">
        <v>0</v>
      </c>
      <c r="F40" s="20"/>
      <c r="G40" s="15">
        <v>0</v>
      </c>
      <c r="H40" s="20"/>
      <c r="I40" s="15">
        <v>0</v>
      </c>
      <c r="J40" s="5"/>
      <c r="K40" s="4">
        <v>1500000</v>
      </c>
      <c r="M40" s="4">
        <v>30084994723</v>
      </c>
      <c r="O40" s="4">
        <v>50512638324</v>
      </c>
      <c r="Q40" s="15">
        <v>-20427643601</v>
      </c>
    </row>
    <row r="41" spans="1:17" ht="18" x14ac:dyDescent="0.4">
      <c r="A41" s="12" t="s">
        <v>54</v>
      </c>
      <c r="C41" s="15">
        <v>0</v>
      </c>
      <c r="D41" s="20"/>
      <c r="E41" s="15">
        <v>0</v>
      </c>
      <c r="F41" s="20"/>
      <c r="G41" s="15">
        <v>0</v>
      </c>
      <c r="H41" s="20"/>
      <c r="I41" s="15">
        <v>0</v>
      </c>
      <c r="J41" s="5"/>
      <c r="K41" s="4">
        <v>100000</v>
      </c>
      <c r="M41" s="4">
        <v>1714736330</v>
      </c>
      <c r="O41" s="4">
        <v>2804097477</v>
      </c>
      <c r="Q41" s="15">
        <v>-1089361147</v>
      </c>
    </row>
    <row r="42" spans="1:17" ht="18" x14ac:dyDescent="0.4">
      <c r="A42" s="12" t="s">
        <v>57</v>
      </c>
      <c r="C42" s="15">
        <v>0</v>
      </c>
      <c r="D42" s="20"/>
      <c r="E42" s="15">
        <v>0</v>
      </c>
      <c r="F42" s="20"/>
      <c r="G42" s="15">
        <v>0</v>
      </c>
      <c r="H42" s="20"/>
      <c r="I42" s="15">
        <v>0</v>
      </c>
      <c r="J42" s="5"/>
      <c r="K42" s="4">
        <v>300000</v>
      </c>
      <c r="M42" s="4">
        <v>5254548321</v>
      </c>
      <c r="O42" s="4">
        <v>10794677721</v>
      </c>
      <c r="Q42" s="15">
        <v>-5540129400</v>
      </c>
    </row>
    <row r="43" spans="1:17" ht="18" x14ac:dyDescent="0.4">
      <c r="A43" s="12" t="s">
        <v>253</v>
      </c>
      <c r="C43" s="15">
        <v>0</v>
      </c>
      <c r="D43" s="20"/>
      <c r="E43" s="15">
        <v>0</v>
      </c>
      <c r="F43" s="20"/>
      <c r="G43" s="15">
        <v>0</v>
      </c>
      <c r="H43" s="20"/>
      <c r="I43" s="15">
        <v>0</v>
      </c>
      <c r="J43" s="5"/>
      <c r="K43" s="4">
        <v>11211</v>
      </c>
      <c r="M43" s="4">
        <v>523447561</v>
      </c>
      <c r="O43" s="4">
        <v>461769648</v>
      </c>
      <c r="Q43" s="15">
        <v>61677913</v>
      </c>
    </row>
    <row r="44" spans="1:17" ht="18" x14ac:dyDescent="0.4">
      <c r="A44" s="12" t="s">
        <v>254</v>
      </c>
      <c r="C44" s="15">
        <v>0</v>
      </c>
      <c r="D44" s="20"/>
      <c r="E44" s="15">
        <v>0</v>
      </c>
      <c r="F44" s="20"/>
      <c r="G44" s="15">
        <v>0</v>
      </c>
      <c r="H44" s="20"/>
      <c r="I44" s="15">
        <v>0</v>
      </c>
      <c r="J44" s="5"/>
      <c r="K44" s="4">
        <v>700000</v>
      </c>
      <c r="M44" s="4">
        <v>25197439621</v>
      </c>
      <c r="O44" s="4">
        <v>27413329393</v>
      </c>
      <c r="Q44" s="15">
        <v>-2215889772</v>
      </c>
    </row>
    <row r="45" spans="1:17" ht="18" x14ac:dyDescent="0.4">
      <c r="A45" s="12" t="s">
        <v>255</v>
      </c>
      <c r="C45" s="15">
        <v>0</v>
      </c>
      <c r="D45" s="20"/>
      <c r="E45" s="15">
        <v>0</v>
      </c>
      <c r="F45" s="20"/>
      <c r="G45" s="15">
        <v>0</v>
      </c>
      <c r="H45" s="20"/>
      <c r="I45" s="15">
        <v>0</v>
      </c>
      <c r="J45" s="5"/>
      <c r="K45" s="4">
        <v>250050</v>
      </c>
      <c r="M45" s="4">
        <v>45070292387</v>
      </c>
      <c r="O45" s="4">
        <v>46699048541</v>
      </c>
      <c r="Q45" s="15">
        <v>-1628756154</v>
      </c>
    </row>
    <row r="46" spans="1:17" ht="18" x14ac:dyDescent="0.4">
      <c r="A46" s="12" t="s">
        <v>64</v>
      </c>
      <c r="C46" s="15">
        <v>0</v>
      </c>
      <c r="D46" s="20"/>
      <c r="E46" s="15">
        <v>0</v>
      </c>
      <c r="F46" s="20"/>
      <c r="G46" s="15">
        <v>0</v>
      </c>
      <c r="H46" s="20"/>
      <c r="I46" s="15">
        <v>0</v>
      </c>
      <c r="J46" s="5"/>
      <c r="K46" s="4">
        <v>50000</v>
      </c>
      <c r="M46" s="4">
        <v>3545344124</v>
      </c>
      <c r="O46" s="4">
        <v>4660065347</v>
      </c>
      <c r="Q46" s="15">
        <v>-1114721223</v>
      </c>
    </row>
    <row r="47" spans="1:17" ht="18" x14ac:dyDescent="0.4">
      <c r="A47" s="12" t="s">
        <v>256</v>
      </c>
      <c r="C47" s="15">
        <v>0</v>
      </c>
      <c r="D47" s="20"/>
      <c r="E47" s="15">
        <v>0</v>
      </c>
      <c r="F47" s="20"/>
      <c r="G47" s="15">
        <v>0</v>
      </c>
      <c r="H47" s="20"/>
      <c r="I47" s="15">
        <v>0</v>
      </c>
      <c r="J47" s="5"/>
      <c r="K47" s="4">
        <v>2023691</v>
      </c>
      <c r="M47" s="4">
        <v>53314019902</v>
      </c>
      <c r="O47" s="4">
        <v>54784843025</v>
      </c>
      <c r="Q47" s="15">
        <v>-1470823123</v>
      </c>
    </row>
    <row r="48" spans="1:17" ht="18.75" thickBot="1" x14ac:dyDescent="0.45">
      <c r="A48" s="7" t="s">
        <v>68</v>
      </c>
      <c r="C48" s="7">
        <f>SUM(C9:$C$47)</f>
        <v>568496</v>
      </c>
      <c r="E48" s="7">
        <f>SUM(E9:$E$47)</f>
        <v>5995606882</v>
      </c>
      <c r="G48" s="7">
        <f>SUM(G9:$G$47)</f>
        <v>5715406695</v>
      </c>
      <c r="I48" s="7">
        <f>SUM(I9:$I$47)</f>
        <v>280200187</v>
      </c>
      <c r="K48" s="7">
        <f>SUM(K9:$K$47)</f>
        <v>25574512</v>
      </c>
      <c r="M48" s="7">
        <f>SUM(M9:M47)</f>
        <v>798422797632</v>
      </c>
      <c r="O48" s="7">
        <f>SUM(O9:$O$47)</f>
        <v>881148204359</v>
      </c>
      <c r="Q48" s="26">
        <f>SUM(Q9:$Q$47)</f>
        <v>-82725406727</v>
      </c>
    </row>
    <row r="49" spans="1:17" ht="18.75" thickTop="1" x14ac:dyDescent="0.4">
      <c r="C49" s="9"/>
      <c r="E49" s="9"/>
      <c r="G49" s="9"/>
      <c r="I49" s="9"/>
      <c r="K49" s="9"/>
      <c r="M49" s="9"/>
      <c r="O49" s="9"/>
      <c r="Q49" s="9"/>
    </row>
    <row r="51" spans="1:17" ht="18" x14ac:dyDescent="0.4">
      <c r="A51" s="41" t="s">
        <v>257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</row>
  </sheetData>
  <mergeCells count="7">
    <mergeCell ref="A51:Q51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7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0"/>
  <sheetViews>
    <sheetView rightToLeft="1" view="pageBreakPreview" topLeftCell="A25" zoomScale="60" zoomScaleNormal="100" workbookViewId="0">
      <selection activeCell="O83" sqref="O83"/>
    </sheetView>
  </sheetViews>
  <sheetFormatPr defaultRowHeight="17.25" x14ac:dyDescent="0.4"/>
  <cols>
    <col min="1" max="1" width="21.25" style="1" customWidth="1"/>
    <col min="2" max="2" width="1.375" style="1" customWidth="1"/>
    <col min="3" max="3" width="14.25" style="1" customWidth="1"/>
    <col min="4" max="4" width="1.375" style="1" customWidth="1"/>
    <col min="5" max="5" width="17" style="1" customWidth="1"/>
    <col min="6" max="6" width="1.375" style="1" customWidth="1"/>
    <col min="7" max="7" width="17" style="1" customWidth="1"/>
    <col min="8" max="8" width="1.375" style="1" customWidth="1"/>
    <col min="9" max="9" width="17" style="1" customWidth="1"/>
    <col min="10" max="10" width="1.375" style="1" customWidth="1"/>
    <col min="11" max="11" width="14.25" style="1" customWidth="1"/>
    <col min="12" max="12" width="1.375" style="1" customWidth="1"/>
    <col min="13" max="13" width="17" style="1" customWidth="1"/>
    <col min="14" max="14" width="1.375" style="1" customWidth="1"/>
    <col min="15" max="15" width="17" style="1" customWidth="1"/>
    <col min="16" max="16" width="1.375" style="1" customWidth="1"/>
    <col min="17" max="17" width="17" style="1" customWidth="1"/>
    <col min="18" max="16384" width="9" style="1"/>
  </cols>
  <sheetData>
    <row r="1" spans="1:17" ht="20.100000000000001" customHeight="1" x14ac:dyDescent="0.4">
      <c r="A1" s="39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20.100000000000001" customHeight="1" x14ac:dyDescent="0.4">
      <c r="A2" s="39" t="s">
        <v>169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20.100000000000001" customHeight="1" x14ac:dyDescent="0.4">
      <c r="A3" s="39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5" spans="1:17" ht="18.75" x14ac:dyDescent="0.4">
      <c r="A5" s="40" t="s">
        <v>258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7" spans="1:17" ht="18.75" x14ac:dyDescent="0.4">
      <c r="C7" s="34" t="s">
        <v>185</v>
      </c>
      <c r="D7" s="35"/>
      <c r="E7" s="35"/>
      <c r="F7" s="35"/>
      <c r="G7" s="35"/>
      <c r="H7" s="35"/>
      <c r="I7" s="35"/>
      <c r="K7" s="34" t="s">
        <v>7</v>
      </c>
      <c r="L7" s="35"/>
      <c r="M7" s="35"/>
      <c r="N7" s="35"/>
      <c r="O7" s="35"/>
      <c r="P7" s="35"/>
      <c r="Q7" s="35"/>
    </row>
    <row r="8" spans="1:17" ht="37.5" x14ac:dyDescent="0.4">
      <c r="A8" s="14" t="s">
        <v>171</v>
      </c>
      <c r="C8" s="11" t="s">
        <v>9</v>
      </c>
      <c r="E8" s="11" t="s">
        <v>11</v>
      </c>
      <c r="G8" s="11" t="s">
        <v>243</v>
      </c>
      <c r="I8" s="11" t="s">
        <v>259</v>
      </c>
      <c r="K8" s="11" t="s">
        <v>9</v>
      </c>
      <c r="M8" s="11" t="s">
        <v>11</v>
      </c>
      <c r="O8" s="11" t="s">
        <v>243</v>
      </c>
      <c r="Q8" s="11" t="s">
        <v>259</v>
      </c>
    </row>
    <row r="9" spans="1:17" ht="18" x14ac:dyDescent="0.4">
      <c r="A9" s="12" t="s">
        <v>17</v>
      </c>
      <c r="C9" s="15">
        <v>206249</v>
      </c>
      <c r="D9" s="15"/>
      <c r="E9" s="15">
        <v>30216730669</v>
      </c>
      <c r="F9" s="15"/>
      <c r="G9" s="15">
        <v>30560142215</v>
      </c>
      <c r="H9" s="15"/>
      <c r="I9" s="15">
        <v>-343411546</v>
      </c>
      <c r="J9" s="15"/>
      <c r="K9" s="15">
        <v>206249</v>
      </c>
      <c r="L9" s="15"/>
      <c r="M9" s="15">
        <v>30216730669</v>
      </c>
      <c r="N9" s="15"/>
      <c r="O9" s="15">
        <v>51567891341</v>
      </c>
      <c r="P9" s="15"/>
      <c r="Q9" s="15">
        <v>-21351160672</v>
      </c>
    </row>
    <row r="10" spans="1:17" ht="18" x14ac:dyDescent="0.4">
      <c r="A10" s="12" t="s">
        <v>84</v>
      </c>
      <c r="C10" s="15">
        <v>44598</v>
      </c>
      <c r="D10" s="15"/>
      <c r="E10" s="15">
        <v>40152060572</v>
      </c>
      <c r="F10" s="15"/>
      <c r="G10" s="15">
        <v>39240776446</v>
      </c>
      <c r="H10" s="15"/>
      <c r="I10" s="15">
        <v>911284126</v>
      </c>
      <c r="J10" s="15"/>
      <c r="K10" s="15">
        <v>44598</v>
      </c>
      <c r="L10" s="15"/>
      <c r="M10" s="15">
        <v>40152060572</v>
      </c>
      <c r="N10" s="15"/>
      <c r="O10" s="15">
        <v>35297749821</v>
      </c>
      <c r="P10" s="15"/>
      <c r="Q10" s="15">
        <v>4854310751</v>
      </c>
    </row>
    <row r="11" spans="1:17" ht="18" x14ac:dyDescent="0.4">
      <c r="A11" s="12" t="s">
        <v>90</v>
      </c>
      <c r="C11" s="15">
        <v>3029</v>
      </c>
      <c r="D11" s="15"/>
      <c r="E11" s="15">
        <v>2500676782</v>
      </c>
      <c r="F11" s="15"/>
      <c r="G11" s="15">
        <v>2442733429</v>
      </c>
      <c r="H11" s="15"/>
      <c r="I11" s="15">
        <v>57943353</v>
      </c>
      <c r="J11" s="15"/>
      <c r="K11" s="15">
        <v>3029</v>
      </c>
      <c r="L11" s="15"/>
      <c r="M11" s="15">
        <v>2500676782</v>
      </c>
      <c r="N11" s="15"/>
      <c r="O11" s="15">
        <v>2261034950</v>
      </c>
      <c r="P11" s="15"/>
      <c r="Q11" s="15">
        <v>239641832</v>
      </c>
    </row>
    <row r="12" spans="1:17" ht="18" x14ac:dyDescent="0.4">
      <c r="A12" s="12" t="s">
        <v>92</v>
      </c>
      <c r="C12" s="15">
        <v>13853</v>
      </c>
      <c r="D12" s="15"/>
      <c r="E12" s="15">
        <v>11327026975</v>
      </c>
      <c r="F12" s="15"/>
      <c r="G12" s="15">
        <v>11126721201</v>
      </c>
      <c r="H12" s="15"/>
      <c r="I12" s="15">
        <v>200305774</v>
      </c>
      <c r="J12" s="15"/>
      <c r="K12" s="15">
        <v>13853</v>
      </c>
      <c r="L12" s="15"/>
      <c r="M12" s="15">
        <v>11327026975</v>
      </c>
      <c r="N12" s="15"/>
      <c r="O12" s="15">
        <v>9879401551</v>
      </c>
      <c r="P12" s="15"/>
      <c r="Q12" s="15">
        <v>1447625424</v>
      </c>
    </row>
    <row r="13" spans="1:17" ht="18" x14ac:dyDescent="0.4">
      <c r="A13" s="12" t="s">
        <v>96</v>
      </c>
      <c r="C13" s="15">
        <v>43499</v>
      </c>
      <c r="D13" s="15"/>
      <c r="E13" s="15">
        <v>35010348224</v>
      </c>
      <c r="F13" s="15"/>
      <c r="G13" s="15">
        <v>34071722963</v>
      </c>
      <c r="H13" s="15"/>
      <c r="I13" s="15">
        <v>938625261</v>
      </c>
      <c r="J13" s="15"/>
      <c r="K13" s="15">
        <v>43499</v>
      </c>
      <c r="L13" s="15"/>
      <c r="M13" s="15">
        <v>35010348224</v>
      </c>
      <c r="N13" s="15"/>
      <c r="O13" s="15">
        <v>32663216933</v>
      </c>
      <c r="P13" s="15"/>
      <c r="Q13" s="15">
        <v>2347131291</v>
      </c>
    </row>
    <row r="14" spans="1:17" ht="18" x14ac:dyDescent="0.4">
      <c r="A14" s="12" t="s">
        <v>99</v>
      </c>
      <c r="C14" s="15">
        <v>48433</v>
      </c>
      <c r="D14" s="15"/>
      <c r="E14" s="15">
        <v>38881308608</v>
      </c>
      <c r="F14" s="15"/>
      <c r="G14" s="15">
        <v>37862269291</v>
      </c>
      <c r="H14" s="15"/>
      <c r="I14" s="15">
        <v>1019039317</v>
      </c>
      <c r="J14" s="15"/>
      <c r="K14" s="15">
        <v>48433</v>
      </c>
      <c r="L14" s="15"/>
      <c r="M14" s="15">
        <v>38881308608</v>
      </c>
      <c r="N14" s="15"/>
      <c r="O14" s="15">
        <v>36239780001</v>
      </c>
      <c r="P14" s="15"/>
      <c r="Q14" s="15">
        <v>2641528607</v>
      </c>
    </row>
    <row r="15" spans="1:17" ht="18" x14ac:dyDescent="0.4">
      <c r="A15" s="12" t="s">
        <v>102</v>
      </c>
      <c r="C15" s="15">
        <v>40933</v>
      </c>
      <c r="D15" s="15"/>
      <c r="E15" s="15">
        <v>32186823457</v>
      </c>
      <c r="F15" s="15"/>
      <c r="G15" s="15">
        <v>31390984611</v>
      </c>
      <c r="H15" s="15"/>
      <c r="I15" s="15">
        <v>795838846</v>
      </c>
      <c r="J15" s="15"/>
      <c r="K15" s="15">
        <v>40933</v>
      </c>
      <c r="L15" s="15"/>
      <c r="M15" s="15">
        <v>32186823457</v>
      </c>
      <c r="N15" s="15"/>
      <c r="O15" s="15">
        <v>29794567974</v>
      </c>
      <c r="P15" s="15"/>
      <c r="Q15" s="15">
        <v>2392255483</v>
      </c>
    </row>
    <row r="16" spans="1:17" ht="18" x14ac:dyDescent="0.4">
      <c r="A16" s="12" t="s">
        <v>105</v>
      </c>
      <c r="C16" s="15">
        <v>20000</v>
      </c>
      <c r="D16" s="15"/>
      <c r="E16" s="15">
        <v>12519330460</v>
      </c>
      <c r="F16" s="15"/>
      <c r="G16" s="15">
        <v>12120242808</v>
      </c>
      <c r="H16" s="15"/>
      <c r="I16" s="15">
        <v>399087652</v>
      </c>
      <c r="J16" s="15"/>
      <c r="K16" s="15">
        <v>20000</v>
      </c>
      <c r="L16" s="15"/>
      <c r="M16" s="15">
        <v>12519330460</v>
      </c>
      <c r="N16" s="15"/>
      <c r="O16" s="15">
        <v>11332705575</v>
      </c>
      <c r="P16" s="15"/>
      <c r="Q16" s="15">
        <v>1186624885</v>
      </c>
    </row>
    <row r="17" spans="1:17" ht="18" x14ac:dyDescent="0.4">
      <c r="A17" s="12" t="s">
        <v>108</v>
      </c>
      <c r="C17" s="15">
        <v>22266</v>
      </c>
      <c r="D17" s="15"/>
      <c r="E17" s="15">
        <v>20829451410</v>
      </c>
      <c r="F17" s="15"/>
      <c r="G17" s="15">
        <v>20409546239</v>
      </c>
      <c r="H17" s="15"/>
      <c r="I17" s="15">
        <v>419905171</v>
      </c>
      <c r="J17" s="15"/>
      <c r="K17" s="15">
        <v>22266</v>
      </c>
      <c r="L17" s="15"/>
      <c r="M17" s="15">
        <v>20829451410</v>
      </c>
      <c r="N17" s="15"/>
      <c r="O17" s="15">
        <v>17942656977</v>
      </c>
      <c r="P17" s="15"/>
      <c r="Q17" s="15">
        <v>2886794433</v>
      </c>
    </row>
    <row r="18" spans="1:17" ht="18" x14ac:dyDescent="0.4">
      <c r="A18" s="12" t="s">
        <v>111</v>
      </c>
      <c r="C18" s="15">
        <v>23624</v>
      </c>
      <c r="D18" s="15"/>
      <c r="E18" s="15">
        <v>21809266754</v>
      </c>
      <c r="F18" s="15"/>
      <c r="G18" s="15">
        <v>21375136334</v>
      </c>
      <c r="H18" s="15"/>
      <c r="I18" s="15">
        <v>434130420</v>
      </c>
      <c r="J18" s="15"/>
      <c r="K18" s="15">
        <v>23624</v>
      </c>
      <c r="L18" s="15"/>
      <c r="M18" s="15">
        <v>21809266754</v>
      </c>
      <c r="N18" s="15"/>
      <c r="O18" s="15">
        <v>19915088952</v>
      </c>
      <c r="P18" s="15"/>
      <c r="Q18" s="15">
        <v>1894177802</v>
      </c>
    </row>
    <row r="19" spans="1:17" ht="18" x14ac:dyDescent="0.4">
      <c r="A19" s="12" t="s">
        <v>113</v>
      </c>
      <c r="C19" s="15">
        <v>22000</v>
      </c>
      <c r="D19" s="15"/>
      <c r="E19" s="15">
        <v>16158754695</v>
      </c>
      <c r="F19" s="15"/>
      <c r="G19" s="15">
        <v>15797030269</v>
      </c>
      <c r="H19" s="15"/>
      <c r="I19" s="15">
        <v>361724426</v>
      </c>
      <c r="J19" s="15"/>
      <c r="K19" s="15">
        <v>22000</v>
      </c>
      <c r="L19" s="15"/>
      <c r="M19" s="15">
        <v>16158754695</v>
      </c>
      <c r="N19" s="15"/>
      <c r="O19" s="15">
        <v>15202148973</v>
      </c>
      <c r="P19" s="15"/>
      <c r="Q19" s="15">
        <v>956605722</v>
      </c>
    </row>
    <row r="20" spans="1:17" ht="18" x14ac:dyDescent="0.4">
      <c r="A20" s="12" t="s">
        <v>116</v>
      </c>
      <c r="C20" s="15">
        <v>37274</v>
      </c>
      <c r="D20" s="15"/>
      <c r="E20" s="15">
        <v>36330345571</v>
      </c>
      <c r="F20" s="15"/>
      <c r="G20" s="15">
        <v>35620739976</v>
      </c>
      <c r="H20" s="15"/>
      <c r="I20" s="15">
        <v>709605595</v>
      </c>
      <c r="J20" s="15"/>
      <c r="K20" s="15">
        <v>37274</v>
      </c>
      <c r="L20" s="15"/>
      <c r="M20" s="15">
        <v>36330345571</v>
      </c>
      <c r="N20" s="15"/>
      <c r="O20" s="15">
        <v>31114981097</v>
      </c>
      <c r="P20" s="15"/>
      <c r="Q20" s="15">
        <v>5215364474</v>
      </c>
    </row>
    <row r="21" spans="1:17" ht="18" x14ac:dyDescent="0.4">
      <c r="A21" s="12" t="s">
        <v>118</v>
      </c>
      <c r="C21" s="15">
        <v>11417</v>
      </c>
      <c r="D21" s="15"/>
      <c r="E21" s="15">
        <v>10730057658</v>
      </c>
      <c r="F21" s="15"/>
      <c r="G21" s="15">
        <v>10525011259</v>
      </c>
      <c r="H21" s="15"/>
      <c r="I21" s="15">
        <v>205046399</v>
      </c>
      <c r="J21" s="15"/>
      <c r="K21" s="15">
        <v>11417</v>
      </c>
      <c r="L21" s="15"/>
      <c r="M21" s="15">
        <v>10730057658</v>
      </c>
      <c r="N21" s="15"/>
      <c r="O21" s="15">
        <v>9419761000</v>
      </c>
      <c r="P21" s="15"/>
      <c r="Q21" s="15">
        <v>1310296658</v>
      </c>
    </row>
    <row r="22" spans="1:17" ht="18" x14ac:dyDescent="0.4">
      <c r="A22" s="12" t="s">
        <v>120</v>
      </c>
      <c r="C22" s="15">
        <v>34894</v>
      </c>
      <c r="D22" s="15"/>
      <c r="E22" s="15">
        <v>32299009943</v>
      </c>
      <c r="F22" s="15"/>
      <c r="G22" s="15">
        <v>31739062752</v>
      </c>
      <c r="H22" s="15"/>
      <c r="I22" s="15">
        <v>559947191</v>
      </c>
      <c r="J22" s="15"/>
      <c r="K22" s="15">
        <v>34894</v>
      </c>
      <c r="L22" s="15"/>
      <c r="M22" s="15">
        <v>32299009943</v>
      </c>
      <c r="N22" s="15"/>
      <c r="O22" s="15">
        <v>28265326325</v>
      </c>
      <c r="P22" s="15"/>
      <c r="Q22" s="15">
        <v>4033683618</v>
      </c>
    </row>
    <row r="23" spans="1:17" ht="18" x14ac:dyDescent="0.4">
      <c r="A23" s="12" t="s">
        <v>122</v>
      </c>
      <c r="C23" s="15">
        <v>9862</v>
      </c>
      <c r="D23" s="15"/>
      <c r="E23" s="15">
        <v>8998134133</v>
      </c>
      <c r="F23" s="15"/>
      <c r="G23" s="15">
        <v>8794865852</v>
      </c>
      <c r="H23" s="15"/>
      <c r="I23" s="15">
        <v>203268281</v>
      </c>
      <c r="J23" s="15"/>
      <c r="K23" s="15">
        <v>9862</v>
      </c>
      <c r="L23" s="15"/>
      <c r="M23" s="15">
        <v>8998134133</v>
      </c>
      <c r="N23" s="15"/>
      <c r="O23" s="15">
        <v>7837045326</v>
      </c>
      <c r="P23" s="15"/>
      <c r="Q23" s="15">
        <v>1161088807</v>
      </c>
    </row>
    <row r="24" spans="1:17" ht="18" x14ac:dyDescent="0.4">
      <c r="A24" s="12" t="s">
        <v>18</v>
      </c>
      <c r="C24" s="15">
        <v>3685459</v>
      </c>
      <c r="D24" s="15"/>
      <c r="E24" s="15">
        <v>17083042810</v>
      </c>
      <c r="F24" s="15"/>
      <c r="G24" s="15">
        <v>14507580855</v>
      </c>
      <c r="H24" s="15"/>
      <c r="I24" s="15">
        <v>2575461955</v>
      </c>
      <c r="J24" s="15"/>
      <c r="K24" s="15">
        <v>3685459</v>
      </c>
      <c r="L24" s="15"/>
      <c r="M24" s="15">
        <v>17083042810</v>
      </c>
      <c r="N24" s="15"/>
      <c r="O24" s="15">
        <v>20872408167</v>
      </c>
      <c r="P24" s="15"/>
      <c r="Q24" s="15">
        <v>-3789365357</v>
      </c>
    </row>
    <row r="25" spans="1:17" ht="18" x14ac:dyDescent="0.4">
      <c r="A25" s="12" t="s">
        <v>19</v>
      </c>
      <c r="C25" s="15">
        <v>0</v>
      </c>
      <c r="D25" s="15"/>
      <c r="E25" s="15">
        <v>1</v>
      </c>
      <c r="F25" s="15"/>
      <c r="G25" s="15">
        <v>1</v>
      </c>
      <c r="H25" s="15"/>
      <c r="I25" s="15">
        <v>0</v>
      </c>
      <c r="J25" s="15"/>
      <c r="K25" s="15">
        <v>0</v>
      </c>
      <c r="L25" s="15"/>
      <c r="M25" s="15">
        <v>1</v>
      </c>
      <c r="N25" s="15"/>
      <c r="O25" s="15">
        <v>1</v>
      </c>
      <c r="P25" s="15"/>
      <c r="Q25" s="15">
        <v>0</v>
      </c>
    </row>
    <row r="26" spans="1:17" ht="18" x14ac:dyDescent="0.4">
      <c r="A26" s="12" t="s">
        <v>20</v>
      </c>
      <c r="C26" s="15">
        <v>0</v>
      </c>
      <c r="D26" s="15"/>
      <c r="E26" s="15">
        <v>1</v>
      </c>
      <c r="F26" s="15"/>
      <c r="G26" s="15">
        <v>1</v>
      </c>
      <c r="H26" s="15"/>
      <c r="I26" s="15">
        <v>0</v>
      </c>
      <c r="J26" s="15"/>
      <c r="K26" s="15">
        <v>0</v>
      </c>
      <c r="L26" s="15"/>
      <c r="M26" s="15">
        <v>1</v>
      </c>
      <c r="N26" s="15"/>
      <c r="O26" s="15">
        <v>1</v>
      </c>
      <c r="P26" s="15"/>
      <c r="Q26" s="15">
        <v>0</v>
      </c>
    </row>
    <row r="27" spans="1:17" ht="18" x14ac:dyDescent="0.4">
      <c r="A27" s="12" t="s">
        <v>21</v>
      </c>
      <c r="C27" s="15">
        <v>0</v>
      </c>
      <c r="D27" s="15"/>
      <c r="E27" s="15">
        <v>1</v>
      </c>
      <c r="F27" s="15"/>
      <c r="G27" s="15">
        <v>1</v>
      </c>
      <c r="H27" s="15"/>
      <c r="I27" s="15">
        <v>0</v>
      </c>
      <c r="J27" s="15"/>
      <c r="K27" s="15">
        <v>0</v>
      </c>
      <c r="L27" s="15"/>
      <c r="M27" s="15">
        <v>1</v>
      </c>
      <c r="N27" s="15"/>
      <c r="O27" s="15">
        <v>1</v>
      </c>
      <c r="P27" s="15"/>
      <c r="Q27" s="15">
        <v>0</v>
      </c>
    </row>
    <row r="28" spans="1:17" ht="18" x14ac:dyDescent="0.4">
      <c r="A28" s="12" t="s">
        <v>22</v>
      </c>
      <c r="C28" s="15">
        <v>0</v>
      </c>
      <c r="D28" s="15"/>
      <c r="E28" s="15">
        <v>-3</v>
      </c>
      <c r="F28" s="15"/>
      <c r="G28" s="15">
        <v>-3</v>
      </c>
      <c r="H28" s="15"/>
      <c r="I28" s="15">
        <v>0</v>
      </c>
      <c r="J28" s="15"/>
      <c r="K28" s="15">
        <v>0</v>
      </c>
      <c r="L28" s="15"/>
      <c r="M28" s="15">
        <v>-3</v>
      </c>
      <c r="N28" s="15"/>
      <c r="O28" s="15">
        <v>-3</v>
      </c>
      <c r="P28" s="15"/>
      <c r="Q28" s="15">
        <v>0</v>
      </c>
    </row>
    <row r="29" spans="1:17" ht="18" x14ac:dyDescent="0.4">
      <c r="A29" s="12" t="s">
        <v>23</v>
      </c>
      <c r="C29" s="15">
        <v>0</v>
      </c>
      <c r="D29" s="15"/>
      <c r="E29" s="15">
        <v>0</v>
      </c>
      <c r="F29" s="15"/>
      <c r="G29" s="15">
        <v>240277779</v>
      </c>
      <c r="H29" s="15"/>
      <c r="I29" s="15">
        <v>-240277779</v>
      </c>
      <c r="J29" s="15"/>
      <c r="K29" s="15">
        <v>0</v>
      </c>
      <c r="L29" s="15"/>
      <c r="M29" s="15">
        <v>0</v>
      </c>
      <c r="N29" s="15"/>
      <c r="O29" s="15">
        <v>0</v>
      </c>
      <c r="P29" s="15"/>
      <c r="Q29" s="15">
        <v>0</v>
      </c>
    </row>
    <row r="30" spans="1:17" ht="18" x14ac:dyDescent="0.4">
      <c r="A30" s="12" t="s">
        <v>24</v>
      </c>
      <c r="C30" s="15">
        <v>0</v>
      </c>
      <c r="D30" s="15"/>
      <c r="E30" s="15">
        <v>-3</v>
      </c>
      <c r="F30" s="15"/>
      <c r="G30" s="15">
        <v>-3</v>
      </c>
      <c r="H30" s="15"/>
      <c r="I30" s="15">
        <v>0</v>
      </c>
      <c r="J30" s="15"/>
      <c r="K30" s="15">
        <v>0</v>
      </c>
      <c r="L30" s="15"/>
      <c r="M30" s="15">
        <v>-3</v>
      </c>
      <c r="N30" s="15"/>
      <c r="O30" s="15">
        <v>-3</v>
      </c>
      <c r="P30" s="15"/>
      <c r="Q30" s="15">
        <v>0</v>
      </c>
    </row>
    <row r="31" spans="1:17" ht="18" x14ac:dyDescent="0.4">
      <c r="A31" s="12" t="s">
        <v>260</v>
      </c>
      <c r="C31" s="15">
        <v>0</v>
      </c>
      <c r="D31" s="15"/>
      <c r="E31" s="15">
        <v>-1</v>
      </c>
      <c r="F31" s="15"/>
      <c r="G31" s="15">
        <v>-1</v>
      </c>
      <c r="H31" s="15"/>
      <c r="I31" s="15">
        <v>0</v>
      </c>
      <c r="J31" s="15"/>
      <c r="K31" s="15">
        <v>0</v>
      </c>
      <c r="L31" s="15"/>
      <c r="M31" s="15">
        <v>-1</v>
      </c>
      <c r="N31" s="15"/>
      <c r="O31" s="15">
        <v>-1</v>
      </c>
      <c r="P31" s="15"/>
      <c r="Q31" s="15">
        <v>0</v>
      </c>
    </row>
    <row r="32" spans="1:17" ht="18" x14ac:dyDescent="0.4">
      <c r="A32" s="12" t="s">
        <v>26</v>
      </c>
      <c r="C32" s="15">
        <v>0</v>
      </c>
      <c r="D32" s="15"/>
      <c r="E32" s="15">
        <v>1</v>
      </c>
      <c r="F32" s="15"/>
      <c r="G32" s="15">
        <v>1</v>
      </c>
      <c r="H32" s="15"/>
      <c r="I32" s="15">
        <v>0</v>
      </c>
      <c r="J32" s="15"/>
      <c r="K32" s="15">
        <v>0</v>
      </c>
      <c r="L32" s="15"/>
      <c r="M32" s="15">
        <v>1</v>
      </c>
      <c r="N32" s="15"/>
      <c r="O32" s="15">
        <v>1</v>
      </c>
      <c r="P32" s="15"/>
      <c r="Q32" s="15">
        <v>0</v>
      </c>
    </row>
    <row r="33" spans="1:17" ht="18" x14ac:dyDescent="0.4">
      <c r="A33" s="12" t="s">
        <v>27</v>
      </c>
      <c r="C33" s="15">
        <v>785</v>
      </c>
      <c r="D33" s="15"/>
      <c r="E33" s="15">
        <v>12549255</v>
      </c>
      <c r="F33" s="15"/>
      <c r="G33" s="15">
        <v>6161557</v>
      </c>
      <c r="H33" s="15"/>
      <c r="I33" s="15">
        <v>6387698</v>
      </c>
      <c r="J33" s="15"/>
      <c r="K33" s="15">
        <v>785</v>
      </c>
      <c r="L33" s="15"/>
      <c r="M33" s="15">
        <v>12549255</v>
      </c>
      <c r="N33" s="15"/>
      <c r="O33" s="15">
        <v>6161557</v>
      </c>
      <c r="P33" s="15"/>
      <c r="Q33" s="15">
        <v>6387698</v>
      </c>
    </row>
    <row r="34" spans="1:17" ht="18" x14ac:dyDescent="0.4">
      <c r="A34" s="12" t="s">
        <v>28</v>
      </c>
      <c r="C34" s="15">
        <v>0</v>
      </c>
      <c r="D34" s="15"/>
      <c r="E34" s="15">
        <v>-1</v>
      </c>
      <c r="F34" s="15"/>
      <c r="G34" s="15">
        <v>-1</v>
      </c>
      <c r="H34" s="15"/>
      <c r="I34" s="15">
        <v>0</v>
      </c>
      <c r="J34" s="15"/>
      <c r="K34" s="15">
        <v>0</v>
      </c>
      <c r="L34" s="15"/>
      <c r="M34" s="15">
        <v>-1</v>
      </c>
      <c r="N34" s="15"/>
      <c r="O34" s="15">
        <v>-1</v>
      </c>
      <c r="P34" s="15"/>
      <c r="Q34" s="15">
        <v>0</v>
      </c>
    </row>
    <row r="35" spans="1:17" ht="18" x14ac:dyDescent="0.4">
      <c r="A35" s="12" t="s">
        <v>29</v>
      </c>
      <c r="C35" s="15">
        <v>0</v>
      </c>
      <c r="D35" s="15"/>
      <c r="E35" s="15">
        <v>-12</v>
      </c>
      <c r="F35" s="15"/>
      <c r="G35" s="15">
        <v>-12</v>
      </c>
      <c r="H35" s="15"/>
      <c r="I35" s="15">
        <v>0</v>
      </c>
      <c r="J35" s="15"/>
      <c r="K35" s="15">
        <v>0</v>
      </c>
      <c r="L35" s="15"/>
      <c r="M35" s="15">
        <v>-12</v>
      </c>
      <c r="N35" s="15"/>
      <c r="O35" s="15">
        <v>-12</v>
      </c>
      <c r="P35" s="15"/>
      <c r="Q35" s="15">
        <v>0</v>
      </c>
    </row>
    <row r="36" spans="1:17" ht="18" x14ac:dyDescent="0.4">
      <c r="A36" s="12" t="s">
        <v>30</v>
      </c>
      <c r="C36" s="15">
        <v>0</v>
      </c>
      <c r="D36" s="15"/>
      <c r="E36" s="15">
        <v>-1</v>
      </c>
      <c r="F36" s="15"/>
      <c r="G36" s="15">
        <v>-1</v>
      </c>
      <c r="H36" s="15"/>
      <c r="I36" s="15">
        <v>0</v>
      </c>
      <c r="J36" s="15"/>
      <c r="K36" s="15">
        <v>0</v>
      </c>
      <c r="L36" s="15"/>
      <c r="M36" s="15">
        <v>-1</v>
      </c>
      <c r="N36" s="15"/>
      <c r="O36" s="15">
        <v>-1</v>
      </c>
      <c r="P36" s="15"/>
      <c r="Q36" s="15">
        <v>0</v>
      </c>
    </row>
    <row r="37" spans="1:17" ht="18" x14ac:dyDescent="0.4">
      <c r="A37" s="12" t="s">
        <v>31</v>
      </c>
      <c r="C37" s="15">
        <v>0</v>
      </c>
      <c r="D37" s="15"/>
      <c r="E37" s="15">
        <v>1</v>
      </c>
      <c r="F37" s="15"/>
      <c r="G37" s="15">
        <v>1</v>
      </c>
      <c r="H37" s="15"/>
      <c r="I37" s="15">
        <v>0</v>
      </c>
      <c r="J37" s="15"/>
      <c r="K37" s="15">
        <v>0</v>
      </c>
      <c r="L37" s="15"/>
      <c r="M37" s="15">
        <v>1</v>
      </c>
      <c r="N37" s="15"/>
      <c r="O37" s="15">
        <v>1</v>
      </c>
      <c r="P37" s="15"/>
      <c r="Q37" s="15">
        <v>0</v>
      </c>
    </row>
    <row r="38" spans="1:17" ht="18" x14ac:dyDescent="0.4">
      <c r="A38" s="12" t="s">
        <v>32</v>
      </c>
      <c r="C38" s="15">
        <v>3000000</v>
      </c>
      <c r="D38" s="15"/>
      <c r="E38" s="15">
        <v>32266863000</v>
      </c>
      <c r="F38" s="15"/>
      <c r="G38" s="15">
        <v>28360246500</v>
      </c>
      <c r="H38" s="15"/>
      <c r="I38" s="15">
        <v>3906616500</v>
      </c>
      <c r="J38" s="15"/>
      <c r="K38" s="15">
        <v>3000000</v>
      </c>
      <c r="L38" s="15"/>
      <c r="M38" s="15">
        <v>32266863000</v>
      </c>
      <c r="N38" s="15"/>
      <c r="O38" s="15">
        <v>36469500738</v>
      </c>
      <c r="P38" s="15"/>
      <c r="Q38" s="15">
        <v>-4202637738</v>
      </c>
    </row>
    <row r="39" spans="1:17" ht="18" x14ac:dyDescent="0.4">
      <c r="A39" s="12" t="s">
        <v>33</v>
      </c>
      <c r="C39" s="15">
        <v>0</v>
      </c>
      <c r="D39" s="15"/>
      <c r="E39" s="15">
        <v>1</v>
      </c>
      <c r="F39" s="15"/>
      <c r="G39" s="15">
        <v>1</v>
      </c>
      <c r="H39" s="15"/>
      <c r="I39" s="15">
        <v>0</v>
      </c>
      <c r="J39" s="15"/>
      <c r="K39" s="15">
        <v>0</v>
      </c>
      <c r="L39" s="15"/>
      <c r="M39" s="15">
        <v>1</v>
      </c>
      <c r="N39" s="15"/>
      <c r="O39" s="15">
        <v>1</v>
      </c>
      <c r="P39" s="15"/>
      <c r="Q39" s="15">
        <v>0</v>
      </c>
    </row>
    <row r="40" spans="1:17" ht="18" x14ac:dyDescent="0.4">
      <c r="A40" s="12" t="s">
        <v>34</v>
      </c>
      <c r="C40" s="15">
        <v>0</v>
      </c>
      <c r="D40" s="15"/>
      <c r="E40" s="15">
        <v>0</v>
      </c>
      <c r="F40" s="15"/>
      <c r="G40" s="15">
        <v>2663501</v>
      </c>
      <c r="H40" s="15"/>
      <c r="I40" s="15">
        <v>-2663501</v>
      </c>
      <c r="J40" s="15"/>
      <c r="K40" s="15"/>
      <c r="L40" s="15"/>
      <c r="M40" s="15">
        <v>0</v>
      </c>
      <c r="N40" s="15"/>
      <c r="O40" s="15">
        <v>0</v>
      </c>
      <c r="P40" s="15"/>
      <c r="Q40" s="15">
        <v>0</v>
      </c>
    </row>
    <row r="41" spans="1:17" ht="18" x14ac:dyDescent="0.4">
      <c r="A41" s="12" t="s">
        <v>35</v>
      </c>
      <c r="C41" s="15">
        <v>408266</v>
      </c>
      <c r="D41" s="15"/>
      <c r="E41" s="15">
        <v>11720973120</v>
      </c>
      <c r="F41" s="15"/>
      <c r="G41" s="15">
        <v>13899910993</v>
      </c>
      <c r="H41" s="15"/>
      <c r="I41" s="15">
        <v>-2178937873</v>
      </c>
      <c r="J41" s="15"/>
      <c r="K41" s="15">
        <v>408266</v>
      </c>
      <c r="L41" s="15"/>
      <c r="M41" s="15">
        <v>11720973120</v>
      </c>
      <c r="N41" s="15"/>
      <c r="O41" s="15">
        <v>30676870174</v>
      </c>
      <c r="P41" s="15"/>
      <c r="Q41" s="15">
        <v>-18955897054</v>
      </c>
    </row>
    <row r="42" spans="1:17" ht="18" x14ac:dyDescent="0.4">
      <c r="A42" s="12" t="s">
        <v>261</v>
      </c>
      <c r="C42" s="15">
        <v>0</v>
      </c>
      <c r="D42" s="15"/>
      <c r="E42" s="15">
        <v>-1</v>
      </c>
      <c r="F42" s="15"/>
      <c r="G42" s="15">
        <v>-1</v>
      </c>
      <c r="H42" s="15"/>
      <c r="I42" s="15">
        <v>0</v>
      </c>
      <c r="J42" s="15"/>
      <c r="K42" s="15">
        <v>0</v>
      </c>
      <c r="L42" s="15"/>
      <c r="M42" s="15">
        <v>-1</v>
      </c>
      <c r="N42" s="15"/>
      <c r="O42" s="15">
        <v>-1</v>
      </c>
      <c r="P42" s="15"/>
      <c r="Q42" s="15">
        <v>0</v>
      </c>
    </row>
    <row r="43" spans="1:17" ht="18" x14ac:dyDescent="0.4">
      <c r="A43" s="12" t="s">
        <v>37</v>
      </c>
      <c r="C43" s="15">
        <v>0</v>
      </c>
      <c r="D43" s="15"/>
      <c r="E43" s="15">
        <v>-1</v>
      </c>
      <c r="F43" s="15"/>
      <c r="G43" s="15">
        <v>-1</v>
      </c>
      <c r="H43" s="15"/>
      <c r="I43" s="15">
        <v>0</v>
      </c>
      <c r="J43" s="15"/>
      <c r="K43" s="15">
        <v>0</v>
      </c>
      <c r="L43" s="15"/>
      <c r="M43" s="15">
        <v>-1</v>
      </c>
      <c r="N43" s="15"/>
      <c r="O43" s="15">
        <v>-1</v>
      </c>
      <c r="P43" s="15"/>
      <c r="Q43" s="15">
        <v>0</v>
      </c>
    </row>
    <row r="44" spans="1:17" ht="18" x14ac:dyDescent="0.4">
      <c r="A44" s="12" t="s">
        <v>39</v>
      </c>
      <c r="C44" s="15">
        <v>0</v>
      </c>
      <c r="D44" s="15"/>
      <c r="E44" s="15">
        <v>-1</v>
      </c>
      <c r="F44" s="15"/>
      <c r="G44" s="15">
        <v>-1</v>
      </c>
      <c r="H44" s="15"/>
      <c r="I44" s="15">
        <v>0</v>
      </c>
      <c r="J44" s="15"/>
      <c r="K44" s="15">
        <v>0</v>
      </c>
      <c r="L44" s="15"/>
      <c r="M44" s="15">
        <v>-1</v>
      </c>
      <c r="N44" s="15"/>
      <c r="O44" s="15">
        <v>-1</v>
      </c>
      <c r="P44" s="15"/>
      <c r="Q44" s="15">
        <v>0</v>
      </c>
    </row>
    <row r="45" spans="1:17" ht="18" x14ac:dyDescent="0.4">
      <c r="A45" s="12" t="s">
        <v>40</v>
      </c>
      <c r="C45" s="15">
        <v>0</v>
      </c>
      <c r="D45" s="15"/>
      <c r="E45" s="15">
        <v>-1</v>
      </c>
      <c r="F45" s="15"/>
      <c r="G45" s="15">
        <v>-1</v>
      </c>
      <c r="H45" s="15"/>
      <c r="I45" s="15">
        <v>0</v>
      </c>
      <c r="J45" s="15"/>
      <c r="K45" s="15">
        <v>0</v>
      </c>
      <c r="L45" s="15"/>
      <c r="M45" s="15">
        <v>-1</v>
      </c>
      <c r="N45" s="15"/>
      <c r="O45" s="15">
        <v>-1</v>
      </c>
      <c r="P45" s="15"/>
      <c r="Q45" s="15">
        <v>0</v>
      </c>
    </row>
    <row r="46" spans="1:17" ht="18" x14ac:dyDescent="0.4">
      <c r="A46" s="12" t="s">
        <v>41</v>
      </c>
      <c r="C46" s="15">
        <v>0</v>
      </c>
      <c r="D46" s="15"/>
      <c r="E46" s="15">
        <v>-1</v>
      </c>
      <c r="F46" s="15"/>
      <c r="G46" s="15">
        <v>-1</v>
      </c>
      <c r="H46" s="15"/>
      <c r="I46" s="15">
        <v>0</v>
      </c>
      <c r="J46" s="15"/>
      <c r="K46" s="15">
        <v>0</v>
      </c>
      <c r="L46" s="15"/>
      <c r="M46" s="15">
        <v>-1</v>
      </c>
      <c r="N46" s="15"/>
      <c r="O46" s="15">
        <v>-1</v>
      </c>
      <c r="P46" s="15"/>
      <c r="Q46" s="15">
        <v>0</v>
      </c>
    </row>
    <row r="47" spans="1:17" ht="18" x14ac:dyDescent="0.4">
      <c r="A47" s="12" t="s">
        <v>42</v>
      </c>
      <c r="C47" s="15">
        <v>0</v>
      </c>
      <c r="D47" s="15"/>
      <c r="E47" s="15">
        <v>-1</v>
      </c>
      <c r="F47" s="15"/>
      <c r="G47" s="15">
        <v>-1</v>
      </c>
      <c r="H47" s="15"/>
      <c r="I47" s="15">
        <v>0</v>
      </c>
      <c r="J47" s="15"/>
      <c r="K47" s="15">
        <v>0</v>
      </c>
      <c r="L47" s="15"/>
      <c r="M47" s="15">
        <v>-1</v>
      </c>
      <c r="N47" s="15"/>
      <c r="O47" s="15">
        <v>-1</v>
      </c>
      <c r="P47" s="15"/>
      <c r="Q47" s="15">
        <v>0</v>
      </c>
    </row>
    <row r="48" spans="1:17" ht="18" x14ac:dyDescent="0.4">
      <c r="A48" s="12" t="s">
        <v>43</v>
      </c>
      <c r="C48" s="15">
        <v>812425</v>
      </c>
      <c r="D48" s="15"/>
      <c r="E48" s="15">
        <v>12331915658</v>
      </c>
      <c r="F48" s="15"/>
      <c r="G48" s="15">
        <v>11952347854</v>
      </c>
      <c r="H48" s="15"/>
      <c r="I48" s="15">
        <v>379567804</v>
      </c>
      <c r="J48" s="15"/>
      <c r="K48" s="15">
        <v>812425</v>
      </c>
      <c r="L48" s="15"/>
      <c r="M48" s="15">
        <v>12331915658</v>
      </c>
      <c r="N48" s="15"/>
      <c r="O48" s="15">
        <v>13245238407</v>
      </c>
      <c r="P48" s="15"/>
      <c r="Q48" s="15">
        <v>-913322749</v>
      </c>
    </row>
    <row r="49" spans="1:17" ht="18" x14ac:dyDescent="0.4">
      <c r="A49" s="12" t="s">
        <v>44</v>
      </c>
      <c r="C49" s="15">
        <v>6489569</v>
      </c>
      <c r="D49" s="15"/>
      <c r="E49" s="15">
        <v>65025637130</v>
      </c>
      <c r="F49" s="15"/>
      <c r="G49" s="15">
        <v>56780021607</v>
      </c>
      <c r="H49" s="15"/>
      <c r="I49" s="15">
        <v>8245615523</v>
      </c>
      <c r="J49" s="15"/>
      <c r="K49" s="15">
        <v>6489569</v>
      </c>
      <c r="L49" s="15"/>
      <c r="M49" s="15">
        <v>65025637130</v>
      </c>
      <c r="N49" s="15"/>
      <c r="O49" s="15">
        <v>63022305962</v>
      </c>
      <c r="P49" s="15"/>
      <c r="Q49" s="15">
        <v>2003331168</v>
      </c>
    </row>
    <row r="50" spans="1:17" ht="18" x14ac:dyDescent="0.4">
      <c r="A50" s="12" t="s">
        <v>45</v>
      </c>
      <c r="C50" s="15">
        <v>0</v>
      </c>
      <c r="D50" s="15"/>
      <c r="E50" s="15">
        <v>-3</v>
      </c>
      <c r="F50" s="15"/>
      <c r="G50" s="15">
        <v>-3</v>
      </c>
      <c r="H50" s="15"/>
      <c r="I50" s="15">
        <v>0</v>
      </c>
      <c r="J50" s="15"/>
      <c r="K50" s="15">
        <v>0</v>
      </c>
      <c r="L50" s="15"/>
      <c r="M50" s="15">
        <v>-3</v>
      </c>
      <c r="N50" s="15"/>
      <c r="O50" s="15">
        <v>-3</v>
      </c>
      <c r="P50" s="15"/>
      <c r="Q50" s="15">
        <v>0</v>
      </c>
    </row>
    <row r="51" spans="1:17" ht="18" x14ac:dyDescent="0.4">
      <c r="A51" s="12" t="s">
        <v>46</v>
      </c>
      <c r="C51" s="15">
        <v>0</v>
      </c>
      <c r="D51" s="15"/>
      <c r="E51" s="15">
        <v>-1</v>
      </c>
      <c r="F51" s="15"/>
      <c r="G51" s="15">
        <v>-1</v>
      </c>
      <c r="H51" s="15"/>
      <c r="I51" s="15">
        <v>0</v>
      </c>
      <c r="J51" s="15"/>
      <c r="K51" s="15">
        <v>0</v>
      </c>
      <c r="L51" s="15"/>
      <c r="M51" s="15">
        <v>-1</v>
      </c>
      <c r="N51" s="15"/>
      <c r="O51" s="15">
        <v>-1</v>
      </c>
      <c r="P51" s="15"/>
      <c r="Q51" s="15">
        <v>0</v>
      </c>
    </row>
    <row r="52" spans="1:17" ht="18" x14ac:dyDescent="0.4">
      <c r="A52" s="12" t="s">
        <v>47</v>
      </c>
      <c r="C52" s="15">
        <v>8650</v>
      </c>
      <c r="D52" s="15"/>
      <c r="E52" s="15">
        <v>27136969</v>
      </c>
      <c r="F52" s="15"/>
      <c r="G52" s="15">
        <v>19047656</v>
      </c>
      <c r="H52" s="15"/>
      <c r="I52" s="15">
        <v>8089313</v>
      </c>
      <c r="J52" s="15"/>
      <c r="K52" s="15">
        <v>8650</v>
      </c>
      <c r="L52" s="15"/>
      <c r="M52" s="15">
        <v>27136969</v>
      </c>
      <c r="N52" s="15"/>
      <c r="O52" s="15">
        <v>19047656</v>
      </c>
      <c r="P52" s="15"/>
      <c r="Q52" s="15">
        <v>8089313</v>
      </c>
    </row>
    <row r="53" spans="1:17" ht="18" x14ac:dyDescent="0.4">
      <c r="A53" s="12" t="s">
        <v>48</v>
      </c>
      <c r="C53" s="15">
        <v>0</v>
      </c>
      <c r="D53" s="15"/>
      <c r="E53" s="15">
        <v>-1</v>
      </c>
      <c r="F53" s="15"/>
      <c r="G53" s="15">
        <v>-1</v>
      </c>
      <c r="H53" s="15"/>
      <c r="I53" s="15">
        <v>0</v>
      </c>
      <c r="J53" s="15"/>
      <c r="K53" s="15">
        <v>0</v>
      </c>
      <c r="L53" s="15"/>
      <c r="M53" s="15">
        <v>-1</v>
      </c>
      <c r="N53" s="15"/>
      <c r="O53" s="15">
        <v>-1</v>
      </c>
      <c r="P53" s="15"/>
      <c r="Q53" s="15">
        <v>0</v>
      </c>
    </row>
    <row r="54" spans="1:17" ht="18" x14ac:dyDescent="0.4">
      <c r="A54" s="12" t="s">
        <v>49</v>
      </c>
      <c r="C54" s="15">
        <v>0</v>
      </c>
      <c r="D54" s="15"/>
      <c r="E54" s="15">
        <v>-1</v>
      </c>
      <c r="F54" s="15"/>
      <c r="G54" s="15">
        <v>-1</v>
      </c>
      <c r="H54" s="15"/>
      <c r="I54" s="15">
        <v>0</v>
      </c>
      <c r="J54" s="15"/>
      <c r="K54" s="15">
        <v>0</v>
      </c>
      <c r="L54" s="15"/>
      <c r="M54" s="15">
        <v>-1</v>
      </c>
      <c r="N54" s="15"/>
      <c r="O54" s="15">
        <v>-1</v>
      </c>
      <c r="P54" s="15"/>
      <c r="Q54" s="15">
        <v>0</v>
      </c>
    </row>
    <row r="55" spans="1:17" ht="36" x14ac:dyDescent="0.4">
      <c r="A55" s="12" t="s">
        <v>50</v>
      </c>
      <c r="C55" s="15">
        <v>251380</v>
      </c>
      <c r="D55" s="15"/>
      <c r="E55" s="15">
        <v>5427486757</v>
      </c>
      <c r="F55" s="15"/>
      <c r="G55" s="15">
        <v>5210087426</v>
      </c>
      <c r="H55" s="15"/>
      <c r="I55" s="15">
        <v>217399331</v>
      </c>
      <c r="J55" s="15"/>
      <c r="K55" s="15">
        <v>251380</v>
      </c>
      <c r="L55" s="15"/>
      <c r="M55" s="15">
        <v>5427486757</v>
      </c>
      <c r="N55" s="15"/>
      <c r="O55" s="15">
        <v>9942361728</v>
      </c>
      <c r="P55" s="15"/>
      <c r="Q55" s="15">
        <v>-4514874971</v>
      </c>
    </row>
    <row r="56" spans="1:17" ht="36" x14ac:dyDescent="0.4">
      <c r="A56" s="12" t="s">
        <v>124</v>
      </c>
      <c r="C56" s="15">
        <v>2400</v>
      </c>
      <c r="D56" s="15"/>
      <c r="E56" s="15">
        <v>2306221921</v>
      </c>
      <c r="F56" s="15"/>
      <c r="G56" s="15">
        <v>2299983052</v>
      </c>
      <c r="H56" s="15"/>
      <c r="I56" s="15">
        <v>6238869</v>
      </c>
      <c r="J56" s="15"/>
      <c r="K56" s="15">
        <v>2400</v>
      </c>
      <c r="L56" s="15"/>
      <c r="M56" s="15">
        <v>2306221921</v>
      </c>
      <c r="N56" s="15"/>
      <c r="O56" s="15">
        <v>2321874284</v>
      </c>
      <c r="P56" s="15"/>
      <c r="Q56" s="15">
        <v>-15652363</v>
      </c>
    </row>
    <row r="57" spans="1:17" ht="18" x14ac:dyDescent="0.4">
      <c r="A57" s="12" t="s">
        <v>51</v>
      </c>
      <c r="C57" s="15">
        <v>2000000</v>
      </c>
      <c r="D57" s="15"/>
      <c r="E57" s="15">
        <v>22942674000</v>
      </c>
      <c r="F57" s="15"/>
      <c r="G57" s="15">
        <v>24771726000</v>
      </c>
      <c r="H57" s="15"/>
      <c r="I57" s="15">
        <v>-1829052000</v>
      </c>
      <c r="J57" s="15"/>
      <c r="K57" s="15">
        <v>2000000</v>
      </c>
      <c r="L57" s="15"/>
      <c r="M57" s="15">
        <v>22942674000</v>
      </c>
      <c r="N57" s="15"/>
      <c r="O57" s="15">
        <v>30084836851</v>
      </c>
      <c r="P57" s="15"/>
      <c r="Q57" s="15">
        <v>-7142162851</v>
      </c>
    </row>
    <row r="58" spans="1:17" ht="18" x14ac:dyDescent="0.4">
      <c r="A58" s="12" t="s">
        <v>52</v>
      </c>
      <c r="C58" s="15">
        <v>722222</v>
      </c>
      <c r="D58" s="15"/>
      <c r="E58" s="15">
        <v>9009955978</v>
      </c>
      <c r="F58" s="15"/>
      <c r="G58" s="15">
        <v>9584295801</v>
      </c>
      <c r="H58" s="15"/>
      <c r="I58" s="15">
        <v>-574339823</v>
      </c>
      <c r="J58" s="15"/>
      <c r="K58" s="15">
        <v>722222</v>
      </c>
      <c r="L58" s="15"/>
      <c r="M58" s="15">
        <v>9009955978</v>
      </c>
      <c r="N58" s="15"/>
      <c r="O58" s="15">
        <v>24407596066</v>
      </c>
      <c r="P58" s="15"/>
      <c r="Q58" s="15">
        <v>-15397640088</v>
      </c>
    </row>
    <row r="59" spans="1:17" ht="18" x14ac:dyDescent="0.4">
      <c r="A59" s="12" t="s">
        <v>53</v>
      </c>
      <c r="C59" s="15">
        <v>0</v>
      </c>
      <c r="D59" s="15"/>
      <c r="E59" s="15">
        <v>-1</v>
      </c>
      <c r="F59" s="15"/>
      <c r="G59" s="15">
        <v>-1</v>
      </c>
      <c r="H59" s="15"/>
      <c r="I59" s="15">
        <v>0</v>
      </c>
      <c r="J59" s="15"/>
      <c r="K59" s="15">
        <v>0</v>
      </c>
      <c r="L59" s="15"/>
      <c r="M59" s="15">
        <v>-1</v>
      </c>
      <c r="N59" s="15"/>
      <c r="O59" s="15">
        <v>-1</v>
      </c>
      <c r="P59" s="15"/>
      <c r="Q59" s="15">
        <v>0</v>
      </c>
    </row>
    <row r="60" spans="1:17" ht="18" x14ac:dyDescent="0.4">
      <c r="A60" s="12" t="s">
        <v>54</v>
      </c>
      <c r="C60" s="15">
        <v>49019</v>
      </c>
      <c r="D60" s="15"/>
      <c r="E60" s="15">
        <v>611528073</v>
      </c>
      <c r="F60" s="15"/>
      <c r="G60" s="15">
        <v>484836997</v>
      </c>
      <c r="H60" s="15"/>
      <c r="I60" s="15">
        <v>126691076</v>
      </c>
      <c r="J60" s="15"/>
      <c r="K60" s="15">
        <v>49019</v>
      </c>
      <c r="L60" s="15"/>
      <c r="M60" s="15">
        <v>611528073</v>
      </c>
      <c r="N60" s="15"/>
      <c r="O60" s="15">
        <v>1379571684</v>
      </c>
      <c r="P60" s="15"/>
      <c r="Q60" s="15">
        <v>-768043611</v>
      </c>
    </row>
    <row r="61" spans="1:17" ht="18" x14ac:dyDescent="0.4">
      <c r="A61" s="12" t="s">
        <v>55</v>
      </c>
      <c r="C61" s="15">
        <v>0</v>
      </c>
      <c r="D61" s="15"/>
      <c r="E61" s="15">
        <v>-1</v>
      </c>
      <c r="F61" s="15"/>
      <c r="G61" s="15">
        <v>-1</v>
      </c>
      <c r="H61" s="15"/>
      <c r="I61" s="15">
        <v>0</v>
      </c>
      <c r="J61" s="15"/>
      <c r="K61" s="15">
        <v>0</v>
      </c>
      <c r="L61" s="15"/>
      <c r="M61" s="15">
        <v>-1</v>
      </c>
      <c r="N61" s="15"/>
      <c r="O61" s="15">
        <v>-1</v>
      </c>
      <c r="P61" s="15"/>
      <c r="Q61" s="15">
        <v>0</v>
      </c>
    </row>
    <row r="62" spans="1:17" ht="18" x14ac:dyDescent="0.4">
      <c r="A62" s="12" t="s">
        <v>56</v>
      </c>
      <c r="C62" s="15">
        <v>0</v>
      </c>
      <c r="D62" s="15"/>
      <c r="E62" s="15">
        <v>-1</v>
      </c>
      <c r="F62" s="15"/>
      <c r="G62" s="15">
        <v>-1</v>
      </c>
      <c r="H62" s="15"/>
      <c r="I62" s="15">
        <v>0</v>
      </c>
      <c r="J62" s="15"/>
      <c r="K62" s="15">
        <v>0</v>
      </c>
      <c r="L62" s="15"/>
      <c r="M62" s="15">
        <v>-1</v>
      </c>
      <c r="N62" s="15"/>
      <c r="O62" s="15">
        <v>-1</v>
      </c>
      <c r="P62" s="15"/>
      <c r="Q62" s="15">
        <v>0</v>
      </c>
    </row>
    <row r="63" spans="1:17" ht="18" x14ac:dyDescent="0.4">
      <c r="A63" s="12" t="s">
        <v>57</v>
      </c>
      <c r="C63" s="15">
        <v>600000</v>
      </c>
      <c r="D63" s="15"/>
      <c r="E63" s="15">
        <v>11839135500</v>
      </c>
      <c r="F63" s="15"/>
      <c r="G63" s="15">
        <v>10759597200</v>
      </c>
      <c r="H63" s="15"/>
      <c r="I63" s="15">
        <v>1079538300</v>
      </c>
      <c r="J63" s="15"/>
      <c r="K63" s="15">
        <v>600000</v>
      </c>
      <c r="L63" s="15"/>
      <c r="M63" s="15">
        <v>11839135500</v>
      </c>
      <c r="N63" s="15"/>
      <c r="O63" s="15">
        <v>21652258800</v>
      </c>
      <c r="P63" s="15"/>
      <c r="Q63" s="15">
        <v>-9813123300</v>
      </c>
    </row>
    <row r="64" spans="1:17" ht="18" x14ac:dyDescent="0.4">
      <c r="A64" s="12" t="s">
        <v>58</v>
      </c>
      <c r="C64" s="15">
        <v>0</v>
      </c>
      <c r="D64" s="15"/>
      <c r="E64" s="15">
        <v>1</v>
      </c>
      <c r="F64" s="15"/>
      <c r="G64" s="15">
        <v>1</v>
      </c>
      <c r="H64" s="15"/>
      <c r="I64" s="15">
        <v>0</v>
      </c>
      <c r="J64" s="15"/>
      <c r="K64" s="15">
        <v>0</v>
      </c>
      <c r="L64" s="15"/>
      <c r="M64" s="15">
        <v>1</v>
      </c>
      <c r="N64" s="15"/>
      <c r="O64" s="15">
        <v>1</v>
      </c>
      <c r="P64" s="15"/>
      <c r="Q64" s="15">
        <v>0</v>
      </c>
    </row>
    <row r="65" spans="1:17" ht="18" x14ac:dyDescent="0.4">
      <c r="A65" s="12" t="s">
        <v>59</v>
      </c>
      <c r="C65" s="15">
        <v>1300000</v>
      </c>
      <c r="D65" s="15"/>
      <c r="E65" s="15">
        <v>15053594985</v>
      </c>
      <c r="F65" s="15"/>
      <c r="G65" s="15">
        <v>14107657005</v>
      </c>
      <c r="H65" s="15"/>
      <c r="I65" s="15">
        <v>945937980</v>
      </c>
      <c r="J65" s="15"/>
      <c r="K65" s="15">
        <v>1300000</v>
      </c>
      <c r="L65" s="15"/>
      <c r="M65" s="15">
        <v>15053594985</v>
      </c>
      <c r="N65" s="15"/>
      <c r="O65" s="15">
        <v>27632562604</v>
      </c>
      <c r="P65" s="15"/>
      <c r="Q65" s="15">
        <v>-12578967619</v>
      </c>
    </row>
    <row r="66" spans="1:17" ht="18" x14ac:dyDescent="0.4">
      <c r="A66" s="12" t="s">
        <v>60</v>
      </c>
      <c r="C66" s="15">
        <v>0</v>
      </c>
      <c r="D66" s="15"/>
      <c r="E66" s="15">
        <v>1</v>
      </c>
      <c r="F66" s="15"/>
      <c r="G66" s="15">
        <v>1</v>
      </c>
      <c r="H66" s="15"/>
      <c r="I66" s="15">
        <v>0</v>
      </c>
      <c r="J66" s="15"/>
      <c r="K66" s="15">
        <v>0</v>
      </c>
      <c r="L66" s="15"/>
      <c r="M66" s="15">
        <v>1</v>
      </c>
      <c r="N66" s="15"/>
      <c r="O66" s="15">
        <v>1</v>
      </c>
      <c r="P66" s="15"/>
      <c r="Q66" s="15">
        <v>0</v>
      </c>
    </row>
    <row r="67" spans="1:17" ht="18" x14ac:dyDescent="0.4">
      <c r="A67" s="12" t="s">
        <v>61</v>
      </c>
      <c r="C67" s="15">
        <v>0</v>
      </c>
      <c r="D67" s="15"/>
      <c r="E67" s="15">
        <v>-1</v>
      </c>
      <c r="F67" s="15"/>
      <c r="G67" s="15">
        <v>-1</v>
      </c>
      <c r="H67" s="15"/>
      <c r="I67" s="15">
        <v>0</v>
      </c>
      <c r="J67" s="15"/>
      <c r="K67" s="15">
        <v>0</v>
      </c>
      <c r="L67" s="15"/>
      <c r="M67" s="15">
        <v>-1</v>
      </c>
      <c r="N67" s="15"/>
      <c r="O67" s="15">
        <v>-1</v>
      </c>
      <c r="P67" s="15"/>
      <c r="Q67" s="15">
        <v>0</v>
      </c>
    </row>
    <row r="68" spans="1:17" ht="18" x14ac:dyDescent="0.4">
      <c r="A68" s="12" t="s">
        <v>62</v>
      </c>
      <c r="C68" s="15">
        <v>720000</v>
      </c>
      <c r="D68" s="15"/>
      <c r="E68" s="15">
        <v>21292551000</v>
      </c>
      <c r="F68" s="15"/>
      <c r="G68" s="15">
        <v>18332304831</v>
      </c>
      <c r="H68" s="15"/>
      <c r="I68" s="15">
        <v>2960246169</v>
      </c>
      <c r="J68" s="15"/>
      <c r="K68" s="15">
        <v>720000</v>
      </c>
      <c r="L68" s="15"/>
      <c r="M68" s="15">
        <v>21292551000</v>
      </c>
      <c r="N68" s="15"/>
      <c r="O68" s="15">
        <v>25480955529</v>
      </c>
      <c r="P68" s="15"/>
      <c r="Q68" s="15">
        <v>-4188404529</v>
      </c>
    </row>
    <row r="69" spans="1:17" ht="18" x14ac:dyDescent="0.4">
      <c r="A69" s="12" t="s">
        <v>63</v>
      </c>
      <c r="C69" s="15">
        <v>720000</v>
      </c>
      <c r="D69" s="15"/>
      <c r="E69" s="15">
        <v>16905211920</v>
      </c>
      <c r="F69" s="15"/>
      <c r="G69" s="15">
        <v>24760955529</v>
      </c>
      <c r="H69" s="15"/>
      <c r="I69" s="15">
        <v>-7855743609</v>
      </c>
      <c r="J69" s="15"/>
      <c r="K69" s="15">
        <v>720000</v>
      </c>
      <c r="L69" s="15"/>
      <c r="M69" s="15">
        <v>16905211920</v>
      </c>
      <c r="N69" s="15"/>
      <c r="O69" s="15">
        <v>24760955529</v>
      </c>
      <c r="P69" s="15"/>
      <c r="Q69" s="15">
        <v>-7855743609</v>
      </c>
    </row>
    <row r="70" spans="1:17" ht="18" x14ac:dyDescent="0.4">
      <c r="A70" s="12" t="s">
        <v>64</v>
      </c>
      <c r="C70" s="15">
        <v>450000</v>
      </c>
      <c r="D70" s="15"/>
      <c r="E70" s="15">
        <v>37015489552</v>
      </c>
      <c r="F70" s="15"/>
      <c r="G70" s="15">
        <v>36005882670</v>
      </c>
      <c r="H70" s="15"/>
      <c r="I70" s="15">
        <v>1009606882</v>
      </c>
      <c r="J70" s="15"/>
      <c r="K70" s="15">
        <v>450000</v>
      </c>
      <c r="L70" s="15"/>
      <c r="M70" s="15">
        <v>37015489552</v>
      </c>
      <c r="N70" s="15"/>
      <c r="O70" s="15">
        <v>42131577349</v>
      </c>
      <c r="P70" s="15"/>
      <c r="Q70" s="15">
        <v>-5116087797</v>
      </c>
    </row>
    <row r="71" spans="1:17" ht="18" x14ac:dyDescent="0.4">
      <c r="A71" s="12" t="s">
        <v>65</v>
      </c>
      <c r="C71" s="15">
        <v>0</v>
      </c>
      <c r="D71" s="15"/>
      <c r="E71" s="15">
        <v>-1</v>
      </c>
      <c r="F71" s="15"/>
      <c r="G71" s="15">
        <v>-1</v>
      </c>
      <c r="H71" s="15"/>
      <c r="I71" s="15">
        <v>0</v>
      </c>
      <c r="J71" s="15"/>
      <c r="K71" s="15">
        <v>0</v>
      </c>
      <c r="L71" s="15"/>
      <c r="M71" s="15">
        <v>-1</v>
      </c>
      <c r="N71" s="15"/>
      <c r="O71" s="15">
        <v>-1</v>
      </c>
      <c r="P71" s="15"/>
      <c r="Q71" s="15">
        <v>0</v>
      </c>
    </row>
    <row r="72" spans="1:17" ht="36" x14ac:dyDescent="0.4">
      <c r="A72" s="12" t="s">
        <v>66</v>
      </c>
      <c r="C72" s="15">
        <v>51900</v>
      </c>
      <c r="D72" s="15"/>
      <c r="E72" s="15">
        <v>175668019</v>
      </c>
      <c r="F72" s="15"/>
      <c r="G72" s="15">
        <v>155325004</v>
      </c>
      <c r="H72" s="15"/>
      <c r="I72" s="15">
        <v>20343015</v>
      </c>
      <c r="J72" s="15"/>
      <c r="K72" s="15">
        <v>51900</v>
      </c>
      <c r="L72" s="15"/>
      <c r="M72" s="15">
        <v>175668019</v>
      </c>
      <c r="N72" s="15"/>
      <c r="O72" s="15">
        <v>155325004</v>
      </c>
      <c r="P72" s="15"/>
      <c r="Q72" s="15">
        <v>20343015</v>
      </c>
    </row>
    <row r="73" spans="1:17" ht="18" x14ac:dyDescent="0.4">
      <c r="A73" s="12" t="s">
        <v>67</v>
      </c>
      <c r="C73" s="15">
        <v>0</v>
      </c>
      <c r="D73" s="15"/>
      <c r="E73" s="15">
        <v>-1</v>
      </c>
      <c r="F73" s="15"/>
      <c r="G73" s="15">
        <v>-1</v>
      </c>
      <c r="H73" s="15"/>
      <c r="I73" s="15">
        <v>0</v>
      </c>
      <c r="J73" s="15"/>
      <c r="K73" s="15">
        <v>0</v>
      </c>
      <c r="L73" s="15"/>
      <c r="M73" s="15">
        <v>-1</v>
      </c>
      <c r="N73" s="15"/>
      <c r="O73" s="15">
        <v>-1</v>
      </c>
      <c r="P73" s="15"/>
      <c r="Q73" s="15">
        <v>0</v>
      </c>
    </row>
    <row r="74" spans="1:17" ht="18.75" thickBot="1" x14ac:dyDescent="0.45">
      <c r="A74" s="7" t="s">
        <v>68</v>
      </c>
      <c r="C74" s="7">
        <f>SUM(C9:$C$73)</f>
        <v>21854006</v>
      </c>
      <c r="E74" s="7">
        <f>SUM(E9:$E$73)</f>
        <v>630996961527</v>
      </c>
      <c r="G74" s="7">
        <f>SUM(G9:$G$73)</f>
        <v>615317895431</v>
      </c>
      <c r="I74" s="7">
        <f>SUM(I9:$I$73)</f>
        <v>15679066096</v>
      </c>
      <c r="K74" s="7">
        <f>SUM(K9:$K$73)</f>
        <v>21854006</v>
      </c>
      <c r="M74" s="7">
        <f>SUM(M9:$M$73)</f>
        <v>630996961527</v>
      </c>
      <c r="O74" s="7">
        <f>SUM(O9:$O$73)</f>
        <v>712994764854</v>
      </c>
      <c r="Q74" s="26">
        <f>SUM(Q9:$Q$73)</f>
        <v>-81997803327</v>
      </c>
    </row>
    <row r="75" spans="1:17" ht="18.75" thickTop="1" x14ac:dyDescent="0.4">
      <c r="C75" s="9"/>
      <c r="E75" s="9"/>
      <c r="G75" s="9"/>
      <c r="I75" s="9"/>
      <c r="K75" s="9"/>
      <c r="M75" s="9"/>
      <c r="O75" s="9"/>
      <c r="Q75" s="9"/>
    </row>
    <row r="77" spans="1:17" ht="18" x14ac:dyDescent="0.4">
      <c r="A77" s="41" t="s">
        <v>257</v>
      </c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3"/>
    </row>
    <row r="80" spans="1:17" ht="18" x14ac:dyDescent="0.4">
      <c r="M80" s="31"/>
    </row>
  </sheetData>
  <mergeCells count="7">
    <mergeCell ref="A77:Q77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74" fitToHeight="0" orientation="landscape" r:id="rId1"/>
  <rowBreaks count="1" manualBreakCount="1">
    <brk id="6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rightToLeft="1" view="pageBreakPreview" topLeftCell="A4" zoomScale="60" zoomScaleNormal="100" workbookViewId="0">
      <selection activeCell="S43" sqref="S43"/>
    </sheetView>
  </sheetViews>
  <sheetFormatPr defaultRowHeight="17.25" x14ac:dyDescent="0.4"/>
  <cols>
    <col min="1" max="1" width="23.5" style="1" customWidth="1"/>
    <col min="2" max="2" width="1.375" style="1" customWidth="1"/>
    <col min="3" max="3" width="17" style="1" customWidth="1"/>
    <col min="4" max="4" width="1.375" style="1" customWidth="1"/>
    <col min="5" max="5" width="17" style="1" customWidth="1"/>
    <col min="6" max="6" width="1.375" style="1" customWidth="1"/>
    <col min="7" max="7" width="17" style="1" customWidth="1"/>
    <col min="8" max="8" width="1.375" style="1" customWidth="1"/>
    <col min="9" max="9" width="17" style="1" customWidth="1"/>
    <col min="10" max="10" width="1.375" style="1" customWidth="1"/>
    <col min="11" max="11" width="10.625" style="1" customWidth="1"/>
    <col min="12" max="12" width="1.375" style="1" customWidth="1"/>
    <col min="13" max="13" width="17" style="1" customWidth="1"/>
    <col min="14" max="14" width="1.375" style="1" customWidth="1"/>
    <col min="15" max="15" width="17" style="1" customWidth="1"/>
    <col min="16" max="16" width="1.375" style="1" customWidth="1"/>
    <col min="17" max="17" width="17" style="1" customWidth="1"/>
    <col min="18" max="18" width="1.375" style="1" customWidth="1"/>
    <col min="19" max="19" width="17" style="1" customWidth="1"/>
    <col min="20" max="20" width="1.375" style="1" customWidth="1"/>
    <col min="21" max="21" width="10.625" style="1" customWidth="1"/>
    <col min="22" max="16384" width="9" style="1"/>
  </cols>
  <sheetData>
    <row r="1" spans="1:21" ht="20.100000000000001" customHeight="1" x14ac:dyDescent="0.4">
      <c r="A1" s="39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1" ht="20.100000000000001" customHeight="1" x14ac:dyDescent="0.4">
      <c r="A2" s="39" t="s">
        <v>169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1:21" ht="20.100000000000001" customHeight="1" x14ac:dyDescent="0.4">
      <c r="A3" s="39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5" spans="1:21" ht="18.75" x14ac:dyDescent="0.4">
      <c r="A5" s="40" t="s">
        <v>262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</row>
    <row r="7" spans="1:21" ht="18.75" x14ac:dyDescent="0.4">
      <c r="C7" s="34" t="s">
        <v>185</v>
      </c>
      <c r="D7" s="35"/>
      <c r="E7" s="35"/>
      <c r="F7" s="35"/>
      <c r="G7" s="35"/>
      <c r="H7" s="35"/>
      <c r="I7" s="35"/>
      <c r="J7" s="35"/>
      <c r="K7" s="35"/>
      <c r="M7" s="34" t="s">
        <v>7</v>
      </c>
      <c r="N7" s="35"/>
      <c r="O7" s="35"/>
      <c r="P7" s="35"/>
      <c r="Q7" s="35"/>
      <c r="R7" s="35"/>
      <c r="S7" s="35"/>
      <c r="T7" s="35"/>
      <c r="U7" s="35"/>
    </row>
    <row r="8" spans="1:21" ht="37.5" x14ac:dyDescent="0.4">
      <c r="A8" s="10" t="s">
        <v>263</v>
      </c>
      <c r="C8" s="11" t="s">
        <v>183</v>
      </c>
      <c r="E8" s="11" t="s">
        <v>264</v>
      </c>
      <c r="G8" s="11" t="s">
        <v>265</v>
      </c>
      <c r="I8" s="11" t="s">
        <v>266</v>
      </c>
      <c r="K8" s="11" t="s">
        <v>267</v>
      </c>
      <c r="M8" s="11" t="s">
        <v>183</v>
      </c>
      <c r="O8" s="11" t="s">
        <v>264</v>
      </c>
      <c r="Q8" s="11" t="s">
        <v>265</v>
      </c>
      <c r="S8" s="11" t="s">
        <v>266</v>
      </c>
      <c r="U8" s="11" t="s">
        <v>267</v>
      </c>
    </row>
    <row r="9" spans="1:21" ht="18" x14ac:dyDescent="0.4">
      <c r="A9" s="12" t="s">
        <v>268</v>
      </c>
      <c r="C9" s="4">
        <v>0</v>
      </c>
      <c r="E9" s="15">
        <v>-343411546</v>
      </c>
      <c r="F9" s="15"/>
      <c r="G9" s="15">
        <v>0</v>
      </c>
      <c r="H9" s="15"/>
      <c r="I9" s="15">
        <v>-343411546</v>
      </c>
      <c r="K9" s="6">
        <v>-1.6922736197085789E-2</v>
      </c>
      <c r="M9" s="15">
        <v>596360000</v>
      </c>
      <c r="N9" s="15"/>
      <c r="O9" s="15">
        <v>-21351160672</v>
      </c>
      <c r="P9" s="15"/>
      <c r="Q9" s="15">
        <v>-17936284439</v>
      </c>
      <c r="R9" s="15"/>
      <c r="S9" s="15">
        <v>-38691085111</v>
      </c>
      <c r="U9" s="6">
        <v>0.28587285379694216</v>
      </c>
    </row>
    <row r="10" spans="1:21" ht="18" x14ac:dyDescent="0.4">
      <c r="A10" s="12" t="s">
        <v>18</v>
      </c>
      <c r="C10" s="4">
        <v>0</v>
      </c>
      <c r="E10" s="15">
        <v>2575461955</v>
      </c>
      <c r="F10" s="15"/>
      <c r="G10" s="15">
        <v>0</v>
      </c>
      <c r="H10" s="15"/>
      <c r="I10" s="15">
        <v>2575461955</v>
      </c>
      <c r="K10" s="6">
        <v>0.1269143794311908</v>
      </c>
      <c r="M10" s="15">
        <v>0</v>
      </c>
      <c r="N10" s="15"/>
      <c r="O10" s="15">
        <v>-3789365357</v>
      </c>
      <c r="P10" s="15"/>
      <c r="Q10" s="15">
        <v>-5418384415</v>
      </c>
      <c r="R10" s="15"/>
      <c r="S10" s="15">
        <v>-9207749772</v>
      </c>
      <c r="U10" s="6">
        <v>6.8032356725540061E-2</v>
      </c>
    </row>
    <row r="11" spans="1:21" ht="18" x14ac:dyDescent="0.4">
      <c r="A11" s="12" t="s">
        <v>269</v>
      </c>
      <c r="C11" s="4">
        <v>0</v>
      </c>
      <c r="E11" s="15">
        <v>-240277779</v>
      </c>
      <c r="F11" s="15"/>
      <c r="G11" s="15">
        <v>187978520</v>
      </c>
      <c r="H11" s="15"/>
      <c r="I11" s="15">
        <v>-52299259</v>
      </c>
      <c r="K11" s="6">
        <v>-2.5772184239841044E-3</v>
      </c>
      <c r="M11" s="15">
        <v>190000000</v>
      </c>
      <c r="N11" s="15"/>
      <c r="O11" s="15">
        <v>0</v>
      </c>
      <c r="P11" s="15"/>
      <c r="Q11" s="15">
        <v>2635995036</v>
      </c>
      <c r="R11" s="15"/>
      <c r="S11" s="15">
        <v>2825995036</v>
      </c>
      <c r="U11" s="6">
        <v>-2.0880139790331979E-2</v>
      </c>
    </row>
    <row r="12" spans="1:21" ht="18" x14ac:dyDescent="0.4">
      <c r="A12" s="12" t="s">
        <v>27</v>
      </c>
      <c r="C12" s="4">
        <v>0</v>
      </c>
      <c r="E12" s="15">
        <v>6387698</v>
      </c>
      <c r="F12" s="15"/>
      <c r="G12" s="15">
        <v>0</v>
      </c>
      <c r="H12" s="15"/>
      <c r="I12" s="15">
        <v>6387698</v>
      </c>
      <c r="K12" s="6">
        <v>3.1477487993561084E-4</v>
      </c>
      <c r="M12" s="15">
        <v>0</v>
      </c>
      <c r="N12" s="15"/>
      <c r="O12" s="15">
        <v>6387698</v>
      </c>
      <c r="P12" s="15"/>
      <c r="Q12" s="15">
        <v>0</v>
      </c>
      <c r="R12" s="15"/>
      <c r="S12" s="15">
        <v>6387698</v>
      </c>
      <c r="U12" s="6">
        <v>-4.7196129320598006E-5</v>
      </c>
    </row>
    <row r="13" spans="1:21" ht="18" x14ac:dyDescent="0.4">
      <c r="A13" s="12" t="s">
        <v>32</v>
      </c>
      <c r="C13" s="4">
        <v>0</v>
      </c>
      <c r="E13" s="15">
        <v>3906616500</v>
      </c>
      <c r="F13" s="15"/>
      <c r="G13" s="15">
        <v>0</v>
      </c>
      <c r="H13" s="15"/>
      <c r="I13" s="15">
        <v>3906616500</v>
      </c>
      <c r="K13" s="6">
        <v>0.19251140860791735</v>
      </c>
      <c r="M13" s="15">
        <v>2400000000</v>
      </c>
      <c r="N13" s="15"/>
      <c r="O13" s="15">
        <v>-4202637738</v>
      </c>
      <c r="P13" s="15"/>
      <c r="Q13" s="15">
        <v>0</v>
      </c>
      <c r="R13" s="15"/>
      <c r="S13" s="15">
        <v>-1802637738</v>
      </c>
      <c r="U13" s="6">
        <v>1.3318964641227287E-2</v>
      </c>
    </row>
    <row r="14" spans="1:21" ht="18" x14ac:dyDescent="0.4">
      <c r="A14" s="12" t="s">
        <v>34</v>
      </c>
      <c r="C14" s="4">
        <v>384000</v>
      </c>
      <c r="E14" s="15">
        <v>-2663501</v>
      </c>
      <c r="F14" s="15"/>
      <c r="G14" s="15">
        <v>2876905</v>
      </c>
      <c r="H14" s="15"/>
      <c r="I14" s="15">
        <v>597404</v>
      </c>
      <c r="K14" s="6">
        <v>2.9439051810692002E-5</v>
      </c>
      <c r="M14" s="15">
        <v>384000</v>
      </c>
      <c r="N14" s="15"/>
      <c r="O14" s="15">
        <v>0</v>
      </c>
      <c r="P14" s="15"/>
      <c r="Q14" s="15">
        <v>2876905</v>
      </c>
      <c r="R14" s="15"/>
      <c r="S14" s="15">
        <v>3260905</v>
      </c>
      <c r="U14" s="6">
        <v>-2.409351445265331E-5</v>
      </c>
    </row>
    <row r="15" spans="1:21" ht="18" x14ac:dyDescent="0.4">
      <c r="A15" s="12" t="s">
        <v>270</v>
      </c>
      <c r="C15" s="4">
        <v>285786200</v>
      </c>
      <c r="E15" s="15">
        <v>-2178937873</v>
      </c>
      <c r="F15" s="15"/>
      <c r="G15" s="15">
        <v>0</v>
      </c>
      <c r="H15" s="15"/>
      <c r="I15" s="15">
        <v>-1893151673</v>
      </c>
      <c r="K15" s="6">
        <v>-9.3291290629030341E-2</v>
      </c>
      <c r="M15" s="15">
        <v>285786200</v>
      </c>
      <c r="N15" s="15"/>
      <c r="O15" s="15">
        <v>-18955897054</v>
      </c>
      <c r="P15" s="15"/>
      <c r="Q15" s="15">
        <v>0</v>
      </c>
      <c r="R15" s="15"/>
      <c r="S15" s="15">
        <v>-18670110854</v>
      </c>
      <c r="U15" s="6">
        <v>0.13794593393352103</v>
      </c>
    </row>
    <row r="16" spans="1:21" ht="18" x14ac:dyDescent="0.4">
      <c r="A16" s="12" t="s">
        <v>38</v>
      </c>
      <c r="C16" s="4">
        <v>0</v>
      </c>
      <c r="E16" s="15">
        <v>0</v>
      </c>
      <c r="F16" s="15"/>
      <c r="G16" s="15">
        <v>70768404</v>
      </c>
      <c r="H16" s="15"/>
      <c r="I16" s="15">
        <v>70768404</v>
      </c>
      <c r="K16" s="6">
        <v>3.4873464387851156E-3</v>
      </c>
      <c r="M16" s="15">
        <v>0</v>
      </c>
      <c r="N16" s="15"/>
      <c r="O16" s="15">
        <v>0</v>
      </c>
      <c r="P16" s="15"/>
      <c r="Q16" s="15">
        <v>70768404</v>
      </c>
      <c r="R16" s="15"/>
      <c r="S16" s="15">
        <v>70768404</v>
      </c>
      <c r="U16" s="6">
        <v>-5.2287925117880103E-4</v>
      </c>
    </row>
    <row r="17" spans="1:21" ht="18" x14ac:dyDescent="0.4">
      <c r="A17" s="12" t="s">
        <v>43</v>
      </c>
      <c r="C17" s="4">
        <v>0</v>
      </c>
      <c r="E17" s="15">
        <v>379567804</v>
      </c>
      <c r="F17" s="15"/>
      <c r="G17" s="15">
        <v>0</v>
      </c>
      <c r="H17" s="15"/>
      <c r="I17" s="15">
        <v>379567804</v>
      </c>
      <c r="K17" s="6">
        <v>1.8704455021437062E-2</v>
      </c>
      <c r="M17" s="15">
        <v>424000000</v>
      </c>
      <c r="N17" s="15"/>
      <c r="O17" s="15">
        <v>-913322749</v>
      </c>
      <c r="P17" s="15"/>
      <c r="Q17" s="15">
        <v>-714182812</v>
      </c>
      <c r="R17" s="15"/>
      <c r="S17" s="15">
        <v>-1203505561</v>
      </c>
      <c r="U17" s="6">
        <v>8.8922181504220849E-3</v>
      </c>
    </row>
    <row r="18" spans="1:21" ht="18" x14ac:dyDescent="0.4">
      <c r="A18" s="12" t="s">
        <v>44</v>
      </c>
      <c r="C18" s="4">
        <v>0</v>
      </c>
      <c r="E18" s="15">
        <v>8245615523</v>
      </c>
      <c r="F18" s="15"/>
      <c r="G18" s="15">
        <v>18576358</v>
      </c>
      <c r="H18" s="15"/>
      <c r="I18" s="15">
        <v>8264191881</v>
      </c>
      <c r="K18" s="6">
        <v>0.40724530294115741</v>
      </c>
      <c r="M18" s="15">
        <v>0</v>
      </c>
      <c r="N18" s="15"/>
      <c r="O18" s="15">
        <v>2003331168</v>
      </c>
      <c r="P18" s="15"/>
      <c r="Q18" s="15">
        <v>-3789832142</v>
      </c>
      <c r="R18" s="15"/>
      <c r="S18" s="15">
        <v>-1786500974</v>
      </c>
      <c r="U18" s="6">
        <v>1.3199736587465202E-2</v>
      </c>
    </row>
    <row r="19" spans="1:21" ht="18" x14ac:dyDescent="0.4">
      <c r="A19" s="12" t="s">
        <v>47</v>
      </c>
      <c r="C19" s="4">
        <v>0</v>
      </c>
      <c r="E19" s="15">
        <v>8089313</v>
      </c>
      <c r="F19" s="15"/>
      <c r="G19" s="15">
        <v>0</v>
      </c>
      <c r="H19" s="15"/>
      <c r="I19" s="15">
        <v>8089313</v>
      </c>
      <c r="K19" s="6">
        <v>3.986275694838072E-4</v>
      </c>
      <c r="M19" s="15">
        <v>0</v>
      </c>
      <c r="N19" s="15"/>
      <c r="O19" s="15">
        <v>8089313</v>
      </c>
      <c r="P19" s="15"/>
      <c r="Q19" s="15">
        <v>0</v>
      </c>
      <c r="R19" s="15"/>
      <c r="S19" s="15">
        <v>8089313</v>
      </c>
      <c r="U19" s="6">
        <v>-5.9768677614814385E-5</v>
      </c>
    </row>
    <row r="20" spans="1:21" ht="18" x14ac:dyDescent="0.4">
      <c r="A20" s="12" t="s">
        <v>50</v>
      </c>
      <c r="C20" s="4">
        <v>0</v>
      </c>
      <c r="E20" s="15">
        <v>217399331</v>
      </c>
      <c r="F20" s="15"/>
      <c r="G20" s="15">
        <v>0</v>
      </c>
      <c r="H20" s="15"/>
      <c r="I20" s="15">
        <v>217399331</v>
      </c>
      <c r="K20" s="6">
        <v>1.0713068825985063E-2</v>
      </c>
      <c r="M20" s="15">
        <v>477622000</v>
      </c>
      <c r="N20" s="15"/>
      <c r="O20" s="15">
        <v>-4514874971</v>
      </c>
      <c r="P20" s="15"/>
      <c r="Q20" s="15">
        <v>-1378441224</v>
      </c>
      <c r="R20" s="15"/>
      <c r="S20" s="15">
        <v>-5415694195</v>
      </c>
      <c r="U20" s="6">
        <v>4.0014384460259692E-2</v>
      </c>
    </row>
    <row r="21" spans="1:21" ht="18" x14ac:dyDescent="0.4">
      <c r="A21" s="12" t="s">
        <v>51</v>
      </c>
      <c r="C21" s="4">
        <v>0</v>
      </c>
      <c r="E21" s="15">
        <v>-1829052000</v>
      </c>
      <c r="F21" s="15"/>
      <c r="G21" s="15">
        <v>0</v>
      </c>
      <c r="H21" s="15"/>
      <c r="I21" s="15">
        <v>-1829052000</v>
      </c>
      <c r="K21" s="6">
        <v>-9.0132567897854426E-2</v>
      </c>
      <c r="M21" s="15">
        <v>0</v>
      </c>
      <c r="N21" s="15"/>
      <c r="O21" s="15">
        <v>-7142162851</v>
      </c>
      <c r="P21" s="15"/>
      <c r="Q21" s="15">
        <v>0</v>
      </c>
      <c r="R21" s="15"/>
      <c r="S21" s="15">
        <v>-7142162851</v>
      </c>
      <c r="U21" s="6">
        <v>5.2770566414468395E-2</v>
      </c>
    </row>
    <row r="22" spans="1:21" ht="18" x14ac:dyDescent="0.4">
      <c r="A22" s="12" t="s">
        <v>52</v>
      </c>
      <c r="C22" s="4">
        <v>0</v>
      </c>
      <c r="E22" s="15">
        <v>-574339823</v>
      </c>
      <c r="F22" s="15"/>
      <c r="G22" s="15">
        <v>0</v>
      </c>
      <c r="H22" s="15"/>
      <c r="I22" s="15">
        <v>-574339823</v>
      </c>
      <c r="K22" s="6">
        <v>-2.8302488443734349E-2</v>
      </c>
      <c r="M22" s="15">
        <v>210000000</v>
      </c>
      <c r="N22" s="15"/>
      <c r="O22" s="15">
        <v>-15397640088</v>
      </c>
      <c r="P22" s="15"/>
      <c r="Q22" s="15">
        <v>-20427643601</v>
      </c>
      <c r="R22" s="15"/>
      <c r="S22" s="15">
        <v>-35615283689</v>
      </c>
      <c r="U22" s="6">
        <v>0.26314699517350831</v>
      </c>
    </row>
    <row r="23" spans="1:21" ht="18" x14ac:dyDescent="0.4">
      <c r="A23" s="12" t="s">
        <v>54</v>
      </c>
      <c r="C23" s="4">
        <v>0</v>
      </c>
      <c r="E23" s="15">
        <v>126691076</v>
      </c>
      <c r="F23" s="15"/>
      <c r="G23" s="15">
        <v>0</v>
      </c>
      <c r="H23" s="15"/>
      <c r="I23" s="15">
        <v>126691076</v>
      </c>
      <c r="K23" s="6">
        <v>6.2431204851596542E-3</v>
      </c>
      <c r="M23" s="15">
        <v>0</v>
      </c>
      <c r="N23" s="15"/>
      <c r="O23" s="15">
        <v>-768043611</v>
      </c>
      <c r="P23" s="15"/>
      <c r="Q23" s="15">
        <v>-1089361147</v>
      </c>
      <c r="R23" s="15"/>
      <c r="S23" s="15">
        <v>-1857404758</v>
      </c>
      <c r="U23" s="6">
        <v>1.372361610697031E-2</v>
      </c>
    </row>
    <row r="24" spans="1:21" ht="18" x14ac:dyDescent="0.4">
      <c r="A24" s="12" t="s">
        <v>271</v>
      </c>
      <c r="C24" s="4">
        <v>0</v>
      </c>
      <c r="E24" s="15">
        <v>1079538300</v>
      </c>
      <c r="F24" s="15"/>
      <c r="G24" s="15">
        <v>0</v>
      </c>
      <c r="H24" s="15"/>
      <c r="I24" s="15">
        <v>1079538300</v>
      </c>
      <c r="K24" s="6">
        <v>5.3197809096233645E-2</v>
      </c>
      <c r="M24" s="15">
        <v>1125000000</v>
      </c>
      <c r="N24" s="15"/>
      <c r="O24" s="15">
        <v>-9813123300</v>
      </c>
      <c r="P24" s="15"/>
      <c r="Q24" s="15">
        <v>-5540129400</v>
      </c>
      <c r="R24" s="15"/>
      <c r="S24" s="15">
        <v>-14228252700</v>
      </c>
      <c r="U24" s="6">
        <v>0.10512683198788479</v>
      </c>
    </row>
    <row r="25" spans="1:21" ht="18" x14ac:dyDescent="0.4">
      <c r="A25" s="12" t="s">
        <v>59</v>
      </c>
      <c r="C25" s="4">
        <v>0</v>
      </c>
      <c r="E25" s="15">
        <v>945937980</v>
      </c>
      <c r="F25" s="15"/>
      <c r="G25" s="15">
        <v>0</v>
      </c>
      <c r="H25" s="15"/>
      <c r="I25" s="15">
        <v>945937980</v>
      </c>
      <c r="K25" s="6">
        <v>4.6614212832390367E-2</v>
      </c>
      <c r="M25" s="15">
        <v>65000000</v>
      </c>
      <c r="N25" s="15"/>
      <c r="O25" s="15">
        <v>-12578967619</v>
      </c>
      <c r="P25" s="15"/>
      <c r="Q25" s="15">
        <v>0</v>
      </c>
      <c r="R25" s="15"/>
      <c r="S25" s="15">
        <v>-12513967619</v>
      </c>
      <c r="U25" s="6">
        <v>9.2460669565170406E-2</v>
      </c>
    </row>
    <row r="26" spans="1:21" ht="18" x14ac:dyDescent="0.4">
      <c r="A26" s="12" t="s">
        <v>62</v>
      </c>
      <c r="C26" s="4">
        <v>0</v>
      </c>
      <c r="E26" s="15">
        <v>-4895497440</v>
      </c>
      <c r="F26" s="15"/>
      <c r="G26" s="15">
        <v>0</v>
      </c>
      <c r="H26" s="15"/>
      <c r="I26" s="15">
        <v>-4895497440</v>
      </c>
      <c r="K26" s="6">
        <v>-0.24124177738225733</v>
      </c>
      <c r="M26" s="15">
        <v>0</v>
      </c>
      <c r="N26" s="15"/>
      <c r="O26" s="15">
        <v>-12044148138</v>
      </c>
      <c r="P26" s="15"/>
      <c r="Q26" s="15">
        <v>0</v>
      </c>
      <c r="R26" s="15"/>
      <c r="S26" s="15">
        <v>-12044148138</v>
      </c>
      <c r="U26" s="6">
        <v>8.8989362533652597E-2</v>
      </c>
    </row>
    <row r="27" spans="1:21" ht="18" x14ac:dyDescent="0.4">
      <c r="A27" s="12" t="s">
        <v>64</v>
      </c>
      <c r="C27" s="4">
        <v>2875000000</v>
      </c>
      <c r="E27" s="15">
        <v>1009606882</v>
      </c>
      <c r="F27" s="15"/>
      <c r="G27" s="15">
        <v>0</v>
      </c>
      <c r="H27" s="15"/>
      <c r="I27" s="15">
        <v>3884606882</v>
      </c>
      <c r="K27" s="6">
        <v>0.19142681211268875</v>
      </c>
      <c r="M27" s="15">
        <v>5175000000</v>
      </c>
      <c r="N27" s="15"/>
      <c r="O27" s="15">
        <v>-5116087797</v>
      </c>
      <c r="P27" s="15"/>
      <c r="Q27" s="15">
        <v>-1114721223</v>
      </c>
      <c r="R27" s="15"/>
      <c r="S27" s="15">
        <v>-1055809020</v>
      </c>
      <c r="U27" s="6">
        <v>7.8009478603675133E-3</v>
      </c>
    </row>
    <row r="28" spans="1:21" ht="30.75" customHeight="1" x14ac:dyDescent="0.4">
      <c r="A28" s="12" t="s">
        <v>66</v>
      </c>
      <c r="C28" s="4">
        <v>0</v>
      </c>
      <c r="E28" s="15">
        <v>20343015</v>
      </c>
      <c r="F28" s="15"/>
      <c r="G28" s="15">
        <v>0</v>
      </c>
      <c r="H28" s="15"/>
      <c r="I28" s="15">
        <v>20343015</v>
      </c>
      <c r="K28" s="6">
        <v>1.0024691374190405E-3</v>
      </c>
      <c r="M28" s="15">
        <v>0</v>
      </c>
      <c r="N28" s="15"/>
      <c r="O28" s="15">
        <v>20343015</v>
      </c>
      <c r="P28" s="15"/>
      <c r="Q28" s="15">
        <v>0</v>
      </c>
      <c r="R28" s="15"/>
      <c r="S28" s="15">
        <v>20343015</v>
      </c>
      <c r="U28" s="6">
        <v>-1.5030634928433765E-4</v>
      </c>
    </row>
    <row r="29" spans="1:21" ht="18" x14ac:dyDescent="0.4">
      <c r="A29" s="12" t="s">
        <v>272</v>
      </c>
      <c r="C29" s="4">
        <v>0</v>
      </c>
      <c r="E29" s="15">
        <v>0</v>
      </c>
      <c r="F29" s="15"/>
      <c r="G29" s="15">
        <v>0</v>
      </c>
      <c r="H29" s="15"/>
      <c r="I29" s="15">
        <v>0</v>
      </c>
      <c r="K29" s="15">
        <v>0</v>
      </c>
      <c r="L29" s="5"/>
      <c r="M29" s="15">
        <v>0</v>
      </c>
      <c r="N29" s="15"/>
      <c r="O29" s="15">
        <v>0</v>
      </c>
      <c r="P29" s="15"/>
      <c r="Q29" s="15">
        <v>-1493070</v>
      </c>
      <c r="R29" s="15"/>
      <c r="S29" s="15">
        <v>-1493070</v>
      </c>
      <c r="U29" s="6">
        <v>1.1031693233572605E-5</v>
      </c>
    </row>
    <row r="30" spans="1:21" ht="18" x14ac:dyDescent="0.4">
      <c r="A30" s="12" t="s">
        <v>194</v>
      </c>
      <c r="C30" s="4">
        <v>0</v>
      </c>
      <c r="E30" s="15">
        <v>0</v>
      </c>
      <c r="F30" s="15"/>
      <c r="G30" s="15">
        <v>0</v>
      </c>
      <c r="H30" s="15"/>
      <c r="I30" s="15">
        <v>0</v>
      </c>
      <c r="K30" s="15">
        <v>0</v>
      </c>
      <c r="L30" s="5"/>
      <c r="M30" s="15">
        <v>156399600</v>
      </c>
      <c r="N30" s="15"/>
      <c r="O30" s="15">
        <v>0</v>
      </c>
      <c r="P30" s="15"/>
      <c r="Q30" s="15">
        <v>-2093253126</v>
      </c>
      <c r="R30" s="15"/>
      <c r="S30" s="15">
        <v>-1936853526</v>
      </c>
      <c r="U30" s="6">
        <v>1.4310631073690745E-2</v>
      </c>
    </row>
    <row r="31" spans="1:21" ht="18" x14ac:dyDescent="0.4">
      <c r="A31" s="12" t="s">
        <v>273</v>
      </c>
      <c r="C31" s="4">
        <v>0</v>
      </c>
      <c r="E31" s="15">
        <v>0</v>
      </c>
      <c r="F31" s="15"/>
      <c r="G31" s="15">
        <v>0</v>
      </c>
      <c r="H31" s="15"/>
      <c r="I31" s="15">
        <v>0</v>
      </c>
      <c r="K31" s="15">
        <v>0</v>
      </c>
      <c r="L31" s="5"/>
      <c r="M31" s="15">
        <v>100000000</v>
      </c>
      <c r="N31" s="15"/>
      <c r="O31" s="15">
        <v>0</v>
      </c>
      <c r="P31" s="15"/>
      <c r="Q31" s="15">
        <v>-2060911314</v>
      </c>
      <c r="R31" s="15"/>
      <c r="S31" s="15">
        <v>-1960911314</v>
      </c>
      <c r="U31" s="6">
        <v>1.4488384385386998E-2</v>
      </c>
    </row>
    <row r="32" spans="1:21" ht="18" x14ac:dyDescent="0.4">
      <c r="A32" s="12" t="s">
        <v>201</v>
      </c>
      <c r="C32" s="4">
        <v>0</v>
      </c>
      <c r="E32" s="15">
        <v>0</v>
      </c>
      <c r="F32" s="15"/>
      <c r="G32" s="15">
        <v>0</v>
      </c>
      <c r="H32" s="15"/>
      <c r="I32" s="15">
        <v>0</v>
      </c>
      <c r="K32" s="15">
        <v>0</v>
      </c>
      <c r="L32" s="5"/>
      <c r="M32" s="15">
        <v>5540000</v>
      </c>
      <c r="N32" s="15"/>
      <c r="O32" s="15">
        <v>0</v>
      </c>
      <c r="P32" s="15"/>
      <c r="Q32" s="15">
        <v>63983902</v>
      </c>
      <c r="R32" s="15"/>
      <c r="S32" s="15">
        <v>69523902</v>
      </c>
      <c r="U32" s="6">
        <v>-5.1368412684265632E-4</v>
      </c>
    </row>
    <row r="33" spans="1:21" ht="18" x14ac:dyDescent="0.4">
      <c r="A33" s="12" t="s">
        <v>40</v>
      </c>
      <c r="C33" s="4">
        <v>0</v>
      </c>
      <c r="E33" s="15">
        <v>0</v>
      </c>
      <c r="F33" s="15"/>
      <c r="G33" s="15">
        <v>0</v>
      </c>
      <c r="H33" s="15"/>
      <c r="I33" s="15">
        <v>0</v>
      </c>
      <c r="K33" s="15">
        <v>0</v>
      </c>
      <c r="L33" s="5"/>
      <c r="M33" s="15">
        <v>0</v>
      </c>
      <c r="N33" s="15"/>
      <c r="O33" s="15">
        <v>0</v>
      </c>
      <c r="P33" s="15"/>
      <c r="Q33" s="15">
        <v>1180200877</v>
      </c>
      <c r="R33" s="15"/>
      <c r="S33" s="15">
        <v>1180200877</v>
      </c>
      <c r="U33" s="6">
        <v>-8.7200292210394392E-3</v>
      </c>
    </row>
    <row r="34" spans="1:21" ht="18" x14ac:dyDescent="0.4">
      <c r="A34" s="12" t="s">
        <v>251</v>
      </c>
      <c r="C34" s="4">
        <v>0</v>
      </c>
      <c r="E34" s="15">
        <v>0</v>
      </c>
      <c r="F34" s="15"/>
      <c r="G34" s="15">
        <v>0</v>
      </c>
      <c r="H34" s="15"/>
      <c r="I34" s="15">
        <v>0</v>
      </c>
      <c r="K34" s="15">
        <v>0</v>
      </c>
      <c r="L34" s="5"/>
      <c r="M34" s="15">
        <v>0</v>
      </c>
      <c r="N34" s="15"/>
      <c r="O34" s="15">
        <v>0</v>
      </c>
      <c r="P34" s="15"/>
      <c r="Q34" s="15">
        <v>50355889</v>
      </c>
      <c r="R34" s="15"/>
      <c r="S34" s="15">
        <v>50355889</v>
      </c>
      <c r="U34" s="6">
        <v>-3.7205939436987763E-4</v>
      </c>
    </row>
    <row r="35" spans="1:21" ht="18" x14ac:dyDescent="0.4">
      <c r="A35" s="12" t="s">
        <v>48</v>
      </c>
      <c r="C35" s="4">
        <v>0</v>
      </c>
      <c r="E35" s="15">
        <v>0</v>
      </c>
      <c r="F35" s="15"/>
      <c r="G35" s="15">
        <v>0</v>
      </c>
      <c r="H35" s="15"/>
      <c r="I35" s="15">
        <v>0</v>
      </c>
      <c r="K35" s="15">
        <v>0</v>
      </c>
      <c r="L35" s="5"/>
      <c r="M35" s="15">
        <v>0</v>
      </c>
      <c r="N35" s="15"/>
      <c r="O35" s="15">
        <v>0</v>
      </c>
      <c r="P35" s="15"/>
      <c r="Q35" s="15">
        <v>-11812146506</v>
      </c>
      <c r="R35" s="15"/>
      <c r="S35" s="15">
        <v>-11812146506</v>
      </c>
      <c r="U35" s="6">
        <v>8.7275195861016897E-2</v>
      </c>
    </row>
    <row r="36" spans="1:21" ht="18" x14ac:dyDescent="0.4">
      <c r="A36" s="12" t="s">
        <v>49</v>
      </c>
      <c r="C36" s="4">
        <v>0</v>
      </c>
      <c r="E36" s="15">
        <v>0</v>
      </c>
      <c r="F36" s="15"/>
      <c r="G36" s="15">
        <v>0</v>
      </c>
      <c r="H36" s="15"/>
      <c r="I36" s="15">
        <v>0</v>
      </c>
      <c r="K36" s="15">
        <v>0</v>
      </c>
      <c r="L36" s="5"/>
      <c r="M36" s="15">
        <v>1250000000</v>
      </c>
      <c r="N36" s="15"/>
      <c r="O36" s="15">
        <v>0</v>
      </c>
      <c r="P36" s="15"/>
      <c r="Q36" s="15">
        <v>-10682724660</v>
      </c>
      <c r="R36" s="15"/>
      <c r="S36" s="15">
        <v>-9432724660</v>
      </c>
      <c r="U36" s="6">
        <v>6.9694605615192487E-2</v>
      </c>
    </row>
    <row r="37" spans="1:21" ht="18" x14ac:dyDescent="0.4">
      <c r="A37" s="12" t="s">
        <v>253</v>
      </c>
      <c r="C37" s="4">
        <v>0</v>
      </c>
      <c r="E37" s="15">
        <v>0</v>
      </c>
      <c r="F37" s="15"/>
      <c r="G37" s="15">
        <v>0</v>
      </c>
      <c r="H37" s="15"/>
      <c r="I37" s="15">
        <v>0</v>
      </c>
      <c r="K37" s="15">
        <v>0</v>
      </c>
      <c r="L37" s="5"/>
      <c r="M37" s="15">
        <v>0</v>
      </c>
      <c r="N37" s="15"/>
      <c r="O37" s="15">
        <v>0</v>
      </c>
      <c r="P37" s="15"/>
      <c r="Q37" s="15">
        <v>61677913</v>
      </c>
      <c r="R37" s="15"/>
      <c r="S37" s="15">
        <v>61677913</v>
      </c>
      <c r="U37" s="6">
        <v>-4.5571327232010544E-4</v>
      </c>
    </row>
    <row r="38" spans="1:21" ht="18" x14ac:dyDescent="0.4">
      <c r="A38" s="12" t="s">
        <v>254</v>
      </c>
      <c r="C38" s="4">
        <v>0</v>
      </c>
      <c r="E38" s="15">
        <v>0</v>
      </c>
      <c r="F38" s="15"/>
      <c r="G38" s="15">
        <v>0</v>
      </c>
      <c r="H38" s="15"/>
      <c r="I38" s="15">
        <v>0</v>
      </c>
      <c r="K38" s="15">
        <v>0</v>
      </c>
      <c r="L38" s="5"/>
      <c r="M38" s="15">
        <v>0</v>
      </c>
      <c r="N38" s="15"/>
      <c r="O38" s="15">
        <v>0</v>
      </c>
      <c r="P38" s="15"/>
      <c r="Q38" s="15">
        <v>-2215889772</v>
      </c>
      <c r="R38" s="15"/>
      <c r="S38" s="15">
        <v>-2215889772</v>
      </c>
      <c r="U38" s="6">
        <v>1.6372317576614052E-2</v>
      </c>
    </row>
    <row r="39" spans="1:21" ht="18" x14ac:dyDescent="0.4">
      <c r="A39" s="12" t="s">
        <v>274</v>
      </c>
      <c r="C39" s="4">
        <v>0</v>
      </c>
      <c r="E39" s="15">
        <v>0</v>
      </c>
      <c r="F39" s="15"/>
      <c r="G39" s="15">
        <v>0</v>
      </c>
      <c r="H39" s="15"/>
      <c r="I39" s="15">
        <v>0</v>
      </c>
      <c r="K39" s="15">
        <v>0</v>
      </c>
      <c r="L39" s="5"/>
      <c r="M39" s="15">
        <v>0</v>
      </c>
      <c r="N39" s="15"/>
      <c r="O39" s="15">
        <v>0</v>
      </c>
      <c r="P39" s="15"/>
      <c r="Q39" s="15">
        <v>-1628756154</v>
      </c>
      <c r="R39" s="15"/>
      <c r="S39" s="15">
        <v>-1628756154</v>
      </c>
      <c r="U39" s="6">
        <v>1.203422360855254E-2</v>
      </c>
    </row>
    <row r="40" spans="1:21" ht="18" x14ac:dyDescent="0.4">
      <c r="A40" s="12" t="s">
        <v>256</v>
      </c>
      <c r="C40" s="4">
        <v>0</v>
      </c>
      <c r="E40" s="15">
        <v>0</v>
      </c>
      <c r="F40" s="15"/>
      <c r="G40" s="15">
        <v>0</v>
      </c>
      <c r="H40" s="15"/>
      <c r="I40" s="15">
        <v>0</v>
      </c>
      <c r="K40" s="15">
        <v>0</v>
      </c>
      <c r="L40" s="5"/>
      <c r="M40" s="15">
        <v>0</v>
      </c>
      <c r="N40" s="15"/>
      <c r="O40" s="15">
        <v>0</v>
      </c>
      <c r="P40" s="15"/>
      <c r="Q40" s="15">
        <v>-1470823123</v>
      </c>
      <c r="R40" s="15"/>
      <c r="S40" s="15">
        <v>-1470823123</v>
      </c>
      <c r="U40" s="6">
        <v>1.0867320014320312E-2</v>
      </c>
    </row>
    <row r="41" spans="1:21" ht="18.75" thickBot="1" x14ac:dyDescent="0.45">
      <c r="A41" s="7" t="s">
        <v>68</v>
      </c>
      <c r="C41" s="7">
        <f>SUM(C9:$C$40)</f>
        <v>3161170200</v>
      </c>
      <c r="E41" s="7">
        <f>SUM(E9:$E$40)</f>
        <v>8457075415</v>
      </c>
      <c r="G41" s="7">
        <f>SUM(G9:$G$40)</f>
        <v>280200187</v>
      </c>
      <c r="I41" s="7">
        <f>SUM(I9:$I$40)</f>
        <v>11898445802</v>
      </c>
      <c r="K41" s="8">
        <f>SUM(K9:$K$40)</f>
        <v>0.58633514745764814</v>
      </c>
      <c r="M41" s="26">
        <f>SUM(M9:$M$40)</f>
        <v>12461091800</v>
      </c>
      <c r="N41" s="15"/>
      <c r="O41" s="26">
        <f>SUM(O9:$O$40)</f>
        <v>-114549280751</v>
      </c>
      <c r="P41" s="15"/>
      <c r="Q41" s="26">
        <f>SUM(Q9:$Q$40)</f>
        <v>-85309119202</v>
      </c>
      <c r="R41" s="15"/>
      <c r="S41" s="26">
        <f>SUM(S9:$S$40)</f>
        <v>-187397308153</v>
      </c>
      <c r="U41" s="8">
        <f>SUM(U9:$U$40)</f>
        <v>1.3846032780386521</v>
      </c>
    </row>
    <row r="42" spans="1:21" ht="18.75" thickTop="1" x14ac:dyDescent="0.4">
      <c r="C42" s="9"/>
      <c r="E42" s="9"/>
      <c r="G42" s="9"/>
      <c r="I42" s="9"/>
      <c r="K42" s="9"/>
      <c r="M42" s="9"/>
      <c r="O42" s="9"/>
      <c r="Q42" s="9"/>
      <c r="S42" s="9"/>
      <c r="U42" s="9"/>
    </row>
    <row r="43" spans="1:21" ht="18" x14ac:dyDescent="0.4">
      <c r="S43" s="30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2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9"/>
  <sheetViews>
    <sheetView rightToLeft="1" topLeftCell="A5" workbookViewId="0">
      <selection activeCell="O25" sqref="O25:O32"/>
    </sheetView>
  </sheetViews>
  <sheetFormatPr defaultRowHeight="17.25" x14ac:dyDescent="0.4"/>
  <cols>
    <col min="1" max="1" width="21.25" style="1" customWidth="1"/>
    <col min="2" max="2" width="1.375" style="1" customWidth="1"/>
    <col min="3" max="3" width="17" style="1" customWidth="1"/>
    <col min="4" max="4" width="1.375" style="1" customWidth="1"/>
    <col min="5" max="5" width="17" style="1" customWidth="1"/>
    <col min="6" max="6" width="1.375" style="1" customWidth="1"/>
    <col min="7" max="7" width="17" style="1" customWidth="1"/>
    <col min="8" max="8" width="1.375" style="1" customWidth="1"/>
    <col min="9" max="9" width="17" style="1" customWidth="1"/>
    <col min="10" max="10" width="1.375" style="1" customWidth="1"/>
    <col min="11" max="11" width="17" style="1" customWidth="1"/>
    <col min="12" max="12" width="1.375" style="1" customWidth="1"/>
    <col min="13" max="13" width="17" style="1" customWidth="1"/>
    <col min="14" max="14" width="1.375" style="1" customWidth="1"/>
    <col min="15" max="15" width="17" style="1" customWidth="1"/>
    <col min="16" max="16" width="1.375" style="1" customWidth="1"/>
    <col min="17" max="17" width="17" style="1" customWidth="1"/>
    <col min="18" max="16384" width="9" style="1"/>
  </cols>
  <sheetData>
    <row r="1" spans="1:17" ht="20.100000000000001" customHeight="1" x14ac:dyDescent="0.4">
      <c r="A1" s="39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20.100000000000001" customHeight="1" x14ac:dyDescent="0.4">
      <c r="A2" s="39" t="s">
        <v>169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20.100000000000001" customHeight="1" x14ac:dyDescent="0.4">
      <c r="A3" s="39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5" spans="1:17" ht="18.75" x14ac:dyDescent="0.4">
      <c r="A5" s="40" t="s">
        <v>275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7" spans="1:17" ht="18.75" x14ac:dyDescent="0.4">
      <c r="C7" s="34" t="s">
        <v>185</v>
      </c>
      <c r="D7" s="35"/>
      <c r="E7" s="35"/>
      <c r="F7" s="35"/>
      <c r="G7" s="35"/>
      <c r="H7" s="35"/>
      <c r="I7" s="35"/>
      <c r="J7" s="35"/>
      <c r="K7" s="35"/>
      <c r="M7" s="34" t="s">
        <v>7</v>
      </c>
      <c r="N7" s="35"/>
      <c r="O7" s="35"/>
      <c r="P7" s="35"/>
      <c r="Q7" s="35"/>
    </row>
    <row r="8" spans="1:17" ht="18.75" x14ac:dyDescent="0.4">
      <c r="C8" s="11" t="s">
        <v>276</v>
      </c>
      <c r="E8" s="11" t="s">
        <v>264</v>
      </c>
      <c r="G8" s="11" t="s">
        <v>265</v>
      </c>
      <c r="I8" s="11" t="s">
        <v>68</v>
      </c>
      <c r="K8" s="11" t="s">
        <v>276</v>
      </c>
      <c r="M8" s="11" t="s">
        <v>264</v>
      </c>
      <c r="O8" s="11" t="s">
        <v>265</v>
      </c>
      <c r="Q8" s="11" t="s">
        <v>68</v>
      </c>
    </row>
    <row r="9" spans="1:17" ht="18" x14ac:dyDescent="0.4">
      <c r="A9" s="12" t="s">
        <v>84</v>
      </c>
      <c r="C9" s="4">
        <v>0</v>
      </c>
      <c r="E9" s="4">
        <v>911284126</v>
      </c>
      <c r="G9" s="4">
        <v>0</v>
      </c>
      <c r="I9" s="4">
        <v>911284126</v>
      </c>
      <c r="K9" s="4">
        <v>0</v>
      </c>
      <c r="M9" s="4">
        <v>4854310751</v>
      </c>
      <c r="O9" s="4">
        <v>0</v>
      </c>
      <c r="Q9" s="4">
        <v>4854310751</v>
      </c>
    </row>
    <row r="10" spans="1:17" ht="18" x14ac:dyDescent="0.4">
      <c r="A10" s="12" t="s">
        <v>90</v>
      </c>
      <c r="C10" s="4">
        <v>0</v>
      </c>
      <c r="E10" s="4">
        <v>57943353</v>
      </c>
      <c r="G10" s="4">
        <v>0</v>
      </c>
      <c r="I10" s="4">
        <v>57943353</v>
      </c>
      <c r="K10" s="4">
        <v>0</v>
      </c>
      <c r="M10" s="4">
        <v>239641832</v>
      </c>
      <c r="O10" s="4">
        <v>0</v>
      </c>
      <c r="Q10" s="4">
        <v>239641832</v>
      </c>
    </row>
    <row r="11" spans="1:17" ht="18" x14ac:dyDescent="0.4">
      <c r="A11" s="12" t="s">
        <v>92</v>
      </c>
      <c r="C11" s="4">
        <v>0</v>
      </c>
      <c r="E11" s="4">
        <v>200305774</v>
      </c>
      <c r="G11" s="4">
        <v>0</v>
      </c>
      <c r="I11" s="4">
        <v>200305774</v>
      </c>
      <c r="K11" s="4">
        <v>0</v>
      </c>
      <c r="M11" s="4">
        <v>1447625424</v>
      </c>
      <c r="O11" s="4">
        <v>0</v>
      </c>
      <c r="Q11" s="4">
        <v>1447625424</v>
      </c>
    </row>
    <row r="12" spans="1:17" ht="18" x14ac:dyDescent="0.4">
      <c r="A12" s="12" t="s">
        <v>96</v>
      </c>
      <c r="C12" s="4">
        <v>0</v>
      </c>
      <c r="E12" s="4">
        <v>938625261</v>
      </c>
      <c r="G12" s="4">
        <v>0</v>
      </c>
      <c r="I12" s="4">
        <v>938625261</v>
      </c>
      <c r="K12" s="4">
        <v>0</v>
      </c>
      <c r="M12" s="4">
        <v>2347131291</v>
      </c>
      <c r="O12" s="4">
        <v>0</v>
      </c>
      <c r="Q12" s="4">
        <v>2347131291</v>
      </c>
    </row>
    <row r="13" spans="1:17" ht="18" x14ac:dyDescent="0.4">
      <c r="A13" s="12" t="s">
        <v>99</v>
      </c>
      <c r="C13" s="4">
        <v>0</v>
      </c>
      <c r="E13" s="4">
        <v>1019039317</v>
      </c>
      <c r="G13" s="4">
        <v>0</v>
      </c>
      <c r="I13" s="4">
        <v>1019039317</v>
      </c>
      <c r="K13" s="4">
        <v>0</v>
      </c>
      <c r="M13" s="4">
        <v>2641528607</v>
      </c>
      <c r="O13" s="4">
        <v>0</v>
      </c>
      <c r="Q13" s="4">
        <v>2641528607</v>
      </c>
    </row>
    <row r="14" spans="1:17" ht="18" x14ac:dyDescent="0.4">
      <c r="A14" s="12" t="s">
        <v>102</v>
      </c>
      <c r="C14" s="4">
        <v>0</v>
      </c>
      <c r="E14" s="4">
        <v>795838846</v>
      </c>
      <c r="G14" s="4">
        <v>0</v>
      </c>
      <c r="I14" s="4">
        <v>795838846</v>
      </c>
      <c r="K14" s="4">
        <v>0</v>
      </c>
      <c r="M14" s="4">
        <v>2392255483</v>
      </c>
      <c r="O14" s="4">
        <v>0</v>
      </c>
      <c r="Q14" s="4">
        <v>2392255483</v>
      </c>
    </row>
    <row r="15" spans="1:17" ht="18" x14ac:dyDescent="0.4">
      <c r="A15" s="12" t="s">
        <v>105</v>
      </c>
      <c r="C15" s="4">
        <v>0</v>
      </c>
      <c r="E15" s="4">
        <v>399087652</v>
      </c>
      <c r="G15" s="4">
        <v>0</v>
      </c>
      <c r="I15" s="4">
        <v>399087652</v>
      </c>
      <c r="K15" s="4">
        <v>0</v>
      </c>
      <c r="M15" s="4">
        <v>1186624885</v>
      </c>
      <c r="O15" s="4">
        <v>0</v>
      </c>
      <c r="Q15" s="4">
        <v>1186624885</v>
      </c>
    </row>
    <row r="16" spans="1:17" ht="18" x14ac:dyDescent="0.4">
      <c r="A16" s="12" t="s">
        <v>108</v>
      </c>
      <c r="C16" s="4">
        <v>0</v>
      </c>
      <c r="E16" s="4">
        <v>419905171</v>
      </c>
      <c r="G16" s="4">
        <v>0</v>
      </c>
      <c r="I16" s="4">
        <v>419905171</v>
      </c>
      <c r="K16" s="4">
        <v>0</v>
      </c>
      <c r="M16" s="4">
        <v>2886794433</v>
      </c>
      <c r="O16" s="4">
        <v>1209939381</v>
      </c>
      <c r="Q16" s="4">
        <v>4096733814</v>
      </c>
    </row>
    <row r="17" spans="1:17" ht="18" x14ac:dyDescent="0.4">
      <c r="A17" s="12" t="s">
        <v>111</v>
      </c>
      <c r="C17" s="4">
        <v>0</v>
      </c>
      <c r="E17" s="4">
        <v>434130420</v>
      </c>
      <c r="G17" s="4">
        <v>0</v>
      </c>
      <c r="I17" s="4">
        <v>434130420</v>
      </c>
      <c r="K17" s="4">
        <v>0</v>
      </c>
      <c r="M17" s="4">
        <v>1894177802</v>
      </c>
      <c r="O17" s="4">
        <v>0</v>
      </c>
      <c r="Q17" s="4">
        <v>1894177802</v>
      </c>
    </row>
    <row r="18" spans="1:17" ht="18" x14ac:dyDescent="0.4">
      <c r="A18" s="12" t="s">
        <v>113</v>
      </c>
      <c r="C18" s="4">
        <v>0</v>
      </c>
      <c r="E18" s="4">
        <v>361724426</v>
      </c>
      <c r="G18" s="4">
        <v>0</v>
      </c>
      <c r="I18" s="4">
        <v>361724426</v>
      </c>
      <c r="K18" s="4">
        <v>0</v>
      </c>
      <c r="M18" s="4">
        <v>956605722</v>
      </c>
      <c r="O18" s="4">
        <v>0</v>
      </c>
      <c r="Q18" s="4">
        <v>956605722</v>
      </c>
    </row>
    <row r="19" spans="1:17" ht="18" x14ac:dyDescent="0.4">
      <c r="A19" s="12" t="s">
        <v>116</v>
      </c>
      <c r="C19" s="4">
        <v>0</v>
      </c>
      <c r="E19" s="4">
        <v>709605595</v>
      </c>
      <c r="G19" s="4">
        <v>0</v>
      </c>
      <c r="I19" s="4">
        <v>709605595</v>
      </c>
      <c r="K19" s="4">
        <v>0</v>
      </c>
      <c r="M19" s="4">
        <v>5215364474</v>
      </c>
      <c r="O19" s="4">
        <v>0</v>
      </c>
      <c r="Q19" s="4">
        <v>5215364474</v>
      </c>
    </row>
    <row r="20" spans="1:17" ht="18" x14ac:dyDescent="0.4">
      <c r="A20" s="12" t="s">
        <v>118</v>
      </c>
      <c r="C20" s="4">
        <v>0</v>
      </c>
      <c r="E20" s="4">
        <v>205046399</v>
      </c>
      <c r="G20" s="4">
        <v>0</v>
      </c>
      <c r="I20" s="4">
        <v>205046399</v>
      </c>
      <c r="K20" s="4">
        <v>0</v>
      </c>
      <c r="M20" s="4">
        <v>1310296658</v>
      </c>
      <c r="O20" s="4">
        <v>52836619</v>
      </c>
      <c r="Q20" s="4">
        <v>1363133277</v>
      </c>
    </row>
    <row r="21" spans="1:17" ht="18" x14ac:dyDescent="0.4">
      <c r="A21" s="12" t="s">
        <v>120</v>
      </c>
      <c r="C21" s="4">
        <v>0</v>
      </c>
      <c r="E21" s="4">
        <v>559947191</v>
      </c>
      <c r="G21" s="4">
        <v>0</v>
      </c>
      <c r="I21" s="4">
        <v>559947191</v>
      </c>
      <c r="K21" s="4">
        <v>0</v>
      </c>
      <c r="M21" s="4">
        <v>4033683618</v>
      </c>
      <c r="O21" s="4">
        <v>0</v>
      </c>
      <c r="Q21" s="4">
        <v>4033683618</v>
      </c>
    </row>
    <row r="22" spans="1:17" ht="18" x14ac:dyDescent="0.4">
      <c r="A22" s="12" t="s">
        <v>122</v>
      </c>
      <c r="C22" s="4">
        <v>0</v>
      </c>
      <c r="E22" s="4">
        <v>203268281</v>
      </c>
      <c r="G22" s="4">
        <v>0</v>
      </c>
      <c r="I22" s="4">
        <v>203268281</v>
      </c>
      <c r="K22" s="4">
        <v>0</v>
      </c>
      <c r="M22" s="4">
        <v>1161088807</v>
      </c>
      <c r="O22" s="4">
        <v>307703779</v>
      </c>
      <c r="Q22" s="4">
        <v>1468792586</v>
      </c>
    </row>
    <row r="23" spans="1:17" ht="36" x14ac:dyDescent="0.4">
      <c r="A23" s="12" t="s">
        <v>124</v>
      </c>
      <c r="C23" s="4">
        <v>32213485</v>
      </c>
      <c r="E23" s="4">
        <v>6238869</v>
      </c>
      <c r="G23" s="4">
        <v>0</v>
      </c>
      <c r="I23" s="4">
        <v>38452354</v>
      </c>
      <c r="K23" s="4">
        <v>334854095</v>
      </c>
      <c r="M23" s="15">
        <v>-15652363</v>
      </c>
      <c r="O23" s="4">
        <v>0</v>
      </c>
      <c r="Q23" s="4">
        <v>319201732</v>
      </c>
    </row>
    <row r="24" spans="1:17" ht="18" x14ac:dyDescent="0.4">
      <c r="A24" s="12" t="s">
        <v>227</v>
      </c>
      <c r="C24" s="4">
        <v>0</v>
      </c>
      <c r="E24" s="4">
        <v>0</v>
      </c>
      <c r="G24" s="4">
        <v>0</v>
      </c>
      <c r="I24" s="4">
        <v>0</v>
      </c>
      <c r="J24" s="5"/>
      <c r="K24" s="4">
        <v>44193285</v>
      </c>
      <c r="M24" s="4">
        <v>0</v>
      </c>
      <c r="O24" s="4">
        <v>66901</v>
      </c>
      <c r="Q24" s="4">
        <v>44260186</v>
      </c>
    </row>
    <row r="25" spans="1:17" ht="18" x14ac:dyDescent="0.4">
      <c r="A25" s="12" t="s">
        <v>229</v>
      </c>
      <c r="C25" s="4">
        <v>0</v>
      </c>
      <c r="D25" s="20"/>
      <c r="E25" s="4">
        <v>0</v>
      </c>
      <c r="F25" s="20"/>
      <c r="G25" s="4">
        <v>0</v>
      </c>
      <c r="H25" s="20"/>
      <c r="I25" s="4">
        <v>0</v>
      </c>
      <c r="J25" s="5"/>
      <c r="K25" s="4">
        <v>1782978128</v>
      </c>
      <c r="M25" s="4">
        <v>0</v>
      </c>
      <c r="O25" s="15">
        <v>-384316787</v>
      </c>
      <c r="Q25" s="4">
        <v>1398661341</v>
      </c>
    </row>
    <row r="26" spans="1:17" ht="18" x14ac:dyDescent="0.4">
      <c r="A26" s="12" t="s">
        <v>230</v>
      </c>
      <c r="C26" s="4">
        <v>0</v>
      </c>
      <c r="D26" s="20"/>
      <c r="E26" s="4">
        <v>0</v>
      </c>
      <c r="F26" s="20"/>
      <c r="G26" s="4">
        <v>0</v>
      </c>
      <c r="H26" s="20"/>
      <c r="I26" s="4">
        <v>0</v>
      </c>
      <c r="J26" s="5"/>
      <c r="K26" s="4">
        <v>110483214</v>
      </c>
      <c r="M26" s="4">
        <v>0</v>
      </c>
      <c r="O26" s="15">
        <v>-9816937</v>
      </c>
      <c r="Q26" s="4">
        <v>100666277</v>
      </c>
    </row>
    <row r="27" spans="1:17" ht="18" x14ac:dyDescent="0.4">
      <c r="A27" s="12" t="s">
        <v>231</v>
      </c>
      <c r="C27" s="4">
        <v>0</v>
      </c>
      <c r="D27" s="20"/>
      <c r="E27" s="4">
        <v>0</v>
      </c>
      <c r="F27" s="20"/>
      <c r="G27" s="4">
        <v>0</v>
      </c>
      <c r="H27" s="20"/>
      <c r="I27" s="4">
        <v>0</v>
      </c>
      <c r="J27" s="5"/>
      <c r="K27" s="4">
        <v>33385627</v>
      </c>
      <c r="M27" s="4">
        <v>0</v>
      </c>
      <c r="O27" s="15">
        <v>-2493502</v>
      </c>
      <c r="Q27" s="4">
        <v>30892125</v>
      </c>
    </row>
    <row r="28" spans="1:17" ht="18" x14ac:dyDescent="0.4">
      <c r="A28" s="12" t="s">
        <v>246</v>
      </c>
      <c r="C28" s="4">
        <v>0</v>
      </c>
      <c r="D28" s="20"/>
      <c r="E28" s="4">
        <v>0</v>
      </c>
      <c r="F28" s="20"/>
      <c r="G28" s="4">
        <v>0</v>
      </c>
      <c r="H28" s="20"/>
      <c r="I28" s="4">
        <v>0</v>
      </c>
      <c r="J28" s="5"/>
      <c r="K28" s="4">
        <v>0</v>
      </c>
      <c r="M28" s="4">
        <v>0</v>
      </c>
      <c r="O28" s="15">
        <v>150348864</v>
      </c>
      <c r="Q28" s="4">
        <v>150348864</v>
      </c>
    </row>
    <row r="29" spans="1:17" ht="18" x14ac:dyDescent="0.4">
      <c r="A29" s="12" t="s">
        <v>247</v>
      </c>
      <c r="C29" s="4">
        <v>0</v>
      </c>
      <c r="D29" s="20"/>
      <c r="E29" s="4">
        <v>0</v>
      </c>
      <c r="F29" s="20"/>
      <c r="G29" s="4">
        <v>0</v>
      </c>
      <c r="H29" s="20"/>
      <c r="I29" s="4">
        <v>0</v>
      </c>
      <c r="J29" s="5"/>
      <c r="K29" s="4">
        <v>0</v>
      </c>
      <c r="M29" s="4">
        <v>0</v>
      </c>
      <c r="O29" s="15">
        <v>260552876</v>
      </c>
      <c r="Q29" s="4">
        <v>260552876</v>
      </c>
    </row>
    <row r="30" spans="1:17" ht="18" x14ac:dyDescent="0.4">
      <c r="A30" s="12" t="s">
        <v>248</v>
      </c>
      <c r="C30" s="4">
        <v>0</v>
      </c>
      <c r="D30" s="20"/>
      <c r="E30" s="4">
        <v>0</v>
      </c>
      <c r="F30" s="20"/>
      <c r="G30" s="4">
        <v>0</v>
      </c>
      <c r="H30" s="20"/>
      <c r="I30" s="4">
        <v>0</v>
      </c>
      <c r="J30" s="5"/>
      <c r="K30" s="4">
        <v>0</v>
      </c>
      <c r="M30" s="4">
        <v>0</v>
      </c>
      <c r="O30" s="15">
        <v>11367483</v>
      </c>
      <c r="Q30" s="4">
        <v>11367483</v>
      </c>
    </row>
    <row r="31" spans="1:17" ht="18" x14ac:dyDescent="0.4">
      <c r="A31" s="12" t="s">
        <v>249</v>
      </c>
      <c r="C31" s="4">
        <v>0</v>
      </c>
      <c r="D31" s="20"/>
      <c r="E31" s="4">
        <v>0</v>
      </c>
      <c r="F31" s="20"/>
      <c r="G31" s="4">
        <v>0</v>
      </c>
      <c r="H31" s="20"/>
      <c r="I31" s="4">
        <v>0</v>
      </c>
      <c r="J31" s="5"/>
      <c r="K31" s="4">
        <v>0</v>
      </c>
      <c r="M31" s="4">
        <v>0</v>
      </c>
      <c r="O31" s="15">
        <v>138384976</v>
      </c>
      <c r="Q31" s="4">
        <v>138384976</v>
      </c>
    </row>
    <row r="32" spans="1:17" ht="18" x14ac:dyDescent="0.4">
      <c r="A32" s="12" t="s">
        <v>250</v>
      </c>
      <c r="C32" s="4">
        <v>0</v>
      </c>
      <c r="D32" s="20"/>
      <c r="E32" s="4">
        <v>0</v>
      </c>
      <c r="F32" s="20"/>
      <c r="G32" s="4">
        <v>0</v>
      </c>
      <c r="H32" s="20"/>
      <c r="I32" s="4">
        <v>0</v>
      </c>
      <c r="J32" s="5"/>
      <c r="K32" s="4">
        <v>0</v>
      </c>
      <c r="M32" s="4">
        <v>0</v>
      </c>
      <c r="O32" s="15">
        <v>433234626</v>
      </c>
      <c r="Q32" s="4">
        <v>433234626</v>
      </c>
    </row>
    <row r="33" spans="1:17" ht="18" x14ac:dyDescent="0.4">
      <c r="A33" s="12" t="s">
        <v>236</v>
      </c>
      <c r="C33" s="4">
        <v>0</v>
      </c>
      <c r="D33" s="20"/>
      <c r="E33" s="4">
        <v>0</v>
      </c>
      <c r="F33" s="20"/>
      <c r="G33" s="4">
        <v>0</v>
      </c>
      <c r="H33" s="20"/>
      <c r="I33" s="4">
        <v>0</v>
      </c>
      <c r="J33" s="5"/>
      <c r="K33" s="4">
        <v>25190172</v>
      </c>
      <c r="M33" s="4">
        <v>0</v>
      </c>
      <c r="O33" s="15">
        <v>-2238262</v>
      </c>
      <c r="Q33" s="4">
        <v>22951910</v>
      </c>
    </row>
    <row r="34" spans="1:17" ht="36" x14ac:dyDescent="0.4">
      <c r="A34" s="12" t="s">
        <v>237</v>
      </c>
      <c r="C34" s="4">
        <v>0</v>
      </c>
      <c r="D34" s="20"/>
      <c r="E34" s="4">
        <v>0</v>
      </c>
      <c r="F34" s="20"/>
      <c r="G34" s="4">
        <v>0</v>
      </c>
      <c r="H34" s="20"/>
      <c r="I34" s="4">
        <v>0</v>
      </c>
      <c r="J34" s="5"/>
      <c r="K34" s="4">
        <v>5615274069</v>
      </c>
      <c r="M34" s="4">
        <v>0</v>
      </c>
      <c r="O34" s="4">
        <v>415050333</v>
      </c>
      <c r="Q34" s="4">
        <v>6030324402</v>
      </c>
    </row>
    <row r="35" spans="1:17" ht="18" x14ac:dyDescent="0.4">
      <c r="A35" s="12" t="s">
        <v>239</v>
      </c>
      <c r="C35" s="4">
        <v>0</v>
      </c>
      <c r="D35" s="20"/>
      <c r="E35" s="4">
        <v>0</v>
      </c>
      <c r="F35" s="20"/>
      <c r="G35" s="4">
        <v>0</v>
      </c>
      <c r="H35" s="20"/>
      <c r="I35" s="4">
        <v>0</v>
      </c>
      <c r="J35" s="5"/>
      <c r="K35" s="4">
        <v>734092204</v>
      </c>
      <c r="M35" s="4">
        <v>0</v>
      </c>
      <c r="O35" s="4">
        <v>3092125</v>
      </c>
      <c r="Q35" s="4">
        <v>737184329</v>
      </c>
    </row>
    <row r="36" spans="1:17" ht="18" x14ac:dyDescent="0.4">
      <c r="A36" s="7" t="s">
        <v>68</v>
      </c>
      <c r="C36" s="7">
        <f>SUM(C9:$C$35)</f>
        <v>32213485</v>
      </c>
      <c r="E36" s="7">
        <f>SUM(E9:$E$35)</f>
        <v>7221990681</v>
      </c>
      <c r="G36" s="7">
        <f>SUM(G9:$G$35)</f>
        <v>0</v>
      </c>
      <c r="I36" s="7">
        <f>SUM(I9:$I$35)</f>
        <v>7254204166</v>
      </c>
      <c r="K36" s="7">
        <f>SUM(K9:$K$35)</f>
        <v>8680450794</v>
      </c>
      <c r="M36" s="7">
        <f>SUM(M9:$M$35)</f>
        <v>32551477424</v>
      </c>
      <c r="O36" s="7">
        <f>SUM(O9:$O$35)</f>
        <v>2583712475</v>
      </c>
      <c r="Q36" s="7">
        <f>SUM(Q9:$Q$35)</f>
        <v>43815640693</v>
      </c>
    </row>
    <row r="37" spans="1:17" ht="18" x14ac:dyDescent="0.4">
      <c r="C37" s="9"/>
      <c r="E37" s="9"/>
      <c r="G37" s="9"/>
      <c r="I37" s="9"/>
      <c r="K37" s="9"/>
      <c r="M37" s="9"/>
      <c r="O37" s="9"/>
      <c r="Q37" s="9"/>
    </row>
    <row r="38" spans="1:17" ht="18" x14ac:dyDescent="0.4">
      <c r="Q38" s="30"/>
    </row>
    <row r="39" spans="1:17" x14ac:dyDescent="0.4">
      <c r="M39" s="18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scale="7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rightToLeft="1" topLeftCell="A4" workbookViewId="0">
      <selection activeCell="G9" sqref="G9:G15"/>
    </sheetView>
  </sheetViews>
  <sheetFormatPr defaultRowHeight="17.25" x14ac:dyDescent="0.4"/>
  <cols>
    <col min="1" max="1" width="25.625" style="1" customWidth="1"/>
    <col min="2" max="2" width="1.375" style="1" customWidth="1"/>
    <col min="3" max="3" width="17" style="1" customWidth="1"/>
    <col min="4" max="4" width="1.375" style="1" customWidth="1"/>
    <col min="5" max="5" width="17" style="1" customWidth="1"/>
    <col min="6" max="6" width="1.375" style="1" customWidth="1"/>
    <col min="7" max="7" width="14.25" style="1" customWidth="1"/>
    <col min="8" max="8" width="1.375" style="1" customWidth="1"/>
    <col min="9" max="9" width="17" style="1" customWidth="1"/>
    <col min="10" max="10" width="1.375" style="1" customWidth="1"/>
    <col min="11" max="11" width="14.25" style="1" customWidth="1"/>
    <col min="12" max="16384" width="9" style="1"/>
  </cols>
  <sheetData>
    <row r="1" spans="1:11" ht="20.100000000000001" customHeight="1" x14ac:dyDescent="0.4">
      <c r="A1" s="39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0.100000000000001" customHeight="1" x14ac:dyDescent="0.4">
      <c r="A2" s="39" t="s">
        <v>169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20.100000000000001" customHeight="1" x14ac:dyDescent="0.4">
      <c r="A3" s="39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5" spans="1:11" ht="18.75" x14ac:dyDescent="0.4">
      <c r="A5" s="40" t="s">
        <v>277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7" spans="1:11" ht="18.75" x14ac:dyDescent="0.4">
      <c r="A7" s="34" t="s">
        <v>278</v>
      </c>
      <c r="B7" s="35"/>
      <c r="C7" s="35"/>
      <c r="E7" s="34" t="s">
        <v>185</v>
      </c>
      <c r="F7" s="35"/>
      <c r="G7" s="35"/>
      <c r="I7" s="34" t="s">
        <v>7</v>
      </c>
      <c r="J7" s="35"/>
      <c r="K7" s="35"/>
    </row>
    <row r="8" spans="1:11" ht="37.5" x14ac:dyDescent="0.4">
      <c r="A8" s="11" t="s">
        <v>279</v>
      </c>
      <c r="C8" s="11" t="s">
        <v>139</v>
      </c>
      <c r="E8" s="11" t="s">
        <v>280</v>
      </c>
      <c r="G8" s="11" t="s">
        <v>281</v>
      </c>
      <c r="I8" s="11" t="s">
        <v>280</v>
      </c>
      <c r="K8" s="11" t="s">
        <v>281</v>
      </c>
    </row>
    <row r="9" spans="1:11" ht="18" x14ac:dyDescent="0.4">
      <c r="A9" s="12" t="s">
        <v>282</v>
      </c>
      <c r="C9" s="5" t="s">
        <v>151</v>
      </c>
      <c r="E9" s="4">
        <v>679452048</v>
      </c>
      <c r="G9" s="6">
        <f>E9/E16</f>
        <v>0.59587516310800148</v>
      </c>
      <c r="I9" s="4">
        <v>2082191760</v>
      </c>
      <c r="K9" s="6">
        <f>I9/I16</f>
        <v>0.2764786356767252</v>
      </c>
    </row>
    <row r="10" spans="1:11" ht="18" x14ac:dyDescent="0.4">
      <c r="A10" s="12" t="s">
        <v>283</v>
      </c>
      <c r="C10" s="5" t="s">
        <v>157</v>
      </c>
      <c r="E10" s="4">
        <v>435698614</v>
      </c>
      <c r="G10" s="6">
        <f>E10/E16</f>
        <v>0.38210493801202022</v>
      </c>
      <c r="I10" s="4">
        <v>1769636315</v>
      </c>
      <c r="K10" s="6">
        <f>I10/I16</f>
        <v>0.23497674105442984</v>
      </c>
    </row>
    <row r="11" spans="1:11" ht="18" x14ac:dyDescent="0.4">
      <c r="A11" s="12" t="s">
        <v>284</v>
      </c>
      <c r="C11" s="5" t="s">
        <v>147</v>
      </c>
      <c r="E11" s="4">
        <v>7614298</v>
      </c>
      <c r="G11" s="6">
        <f>E11/E16</f>
        <v>6.677691348577596E-3</v>
      </c>
      <c r="I11" s="4">
        <v>7980595</v>
      </c>
      <c r="K11" s="6">
        <f>I11/I16</f>
        <v>1.0596833874169662E-3</v>
      </c>
    </row>
    <row r="12" spans="1:11" ht="18" x14ac:dyDescent="0.4">
      <c r="A12" s="12" t="s">
        <v>285</v>
      </c>
      <c r="C12" s="5" t="s">
        <v>155</v>
      </c>
      <c r="E12" s="4">
        <v>13456405</v>
      </c>
      <c r="G12" s="6">
        <f>E12/E16</f>
        <v>1.1801182361322909E-2</v>
      </c>
      <c r="I12" s="4">
        <v>140302280</v>
      </c>
      <c r="K12" s="6">
        <f>I12/I16</f>
        <v>1.8629688053675656E-2</v>
      </c>
    </row>
    <row r="13" spans="1:11" ht="18" x14ac:dyDescent="0.4">
      <c r="A13" s="12" t="s">
        <v>286</v>
      </c>
      <c r="C13" s="5" t="s">
        <v>164</v>
      </c>
      <c r="E13" s="4">
        <v>4037686</v>
      </c>
      <c r="G13" s="6">
        <f>E13/E16</f>
        <v>3.5410251700777775E-3</v>
      </c>
      <c r="I13" s="4">
        <v>530960483</v>
      </c>
      <c r="K13" s="6">
        <f>I13/I16</f>
        <v>7.0502262451607747E-2</v>
      </c>
    </row>
    <row r="14" spans="1:11" ht="18" x14ac:dyDescent="0.4">
      <c r="A14" s="12" t="s">
        <v>283</v>
      </c>
      <c r="C14" s="5" t="s">
        <v>287</v>
      </c>
      <c r="E14" s="21" t="s">
        <v>292</v>
      </c>
      <c r="F14" s="21"/>
      <c r="G14" s="21" t="s">
        <v>292</v>
      </c>
      <c r="H14" s="5"/>
      <c r="I14" s="4">
        <v>2911736892</v>
      </c>
      <c r="K14" s="6">
        <f>I14/I16</f>
        <v>0.38662771547503777</v>
      </c>
    </row>
    <row r="15" spans="1:11" ht="18" x14ac:dyDescent="0.4">
      <c r="A15" s="12" t="s">
        <v>285</v>
      </c>
      <c r="C15" s="5" t="s">
        <v>288</v>
      </c>
      <c r="E15" s="21" t="s">
        <v>292</v>
      </c>
      <c r="F15" s="21"/>
      <c r="G15" s="21" t="s">
        <v>292</v>
      </c>
      <c r="H15" s="5"/>
      <c r="I15" s="4">
        <v>88304359</v>
      </c>
      <c r="K15" s="6">
        <f>I15/I16</f>
        <v>1.1725273901106855E-2</v>
      </c>
    </row>
    <row r="16" spans="1:11" ht="18" x14ac:dyDescent="0.4">
      <c r="A16" s="7" t="s">
        <v>68</v>
      </c>
      <c r="E16" s="7">
        <f>SUM(E9:$E$15)</f>
        <v>1140259051</v>
      </c>
      <c r="G16" s="8">
        <f>SUM(G9:$G$15)</f>
        <v>1</v>
      </c>
      <c r="I16" s="7">
        <f>SUM(I9:$I$15)</f>
        <v>7531112684</v>
      </c>
      <c r="K16" s="8">
        <f>SUM(K9:$K$15)</f>
        <v>1.0000000000000002</v>
      </c>
    </row>
    <row r="17" spans="5:11" ht="18" x14ac:dyDescent="0.4">
      <c r="E17" s="9"/>
      <c r="G17" s="9"/>
      <c r="I17" s="9"/>
      <c r="K17" s="9"/>
    </row>
    <row r="18" spans="5:11" ht="18" x14ac:dyDescent="0.4">
      <c r="G18" s="29"/>
      <c r="H18" s="29"/>
      <c r="I18" s="30"/>
    </row>
    <row r="19" spans="5:11" x14ac:dyDescent="0.4">
      <c r="G19" s="29"/>
      <c r="H19" s="29"/>
      <c r="I19" s="29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72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rightToLeft="1" workbookViewId="0">
      <selection activeCell="E14" sqref="E14"/>
    </sheetView>
  </sheetViews>
  <sheetFormatPr defaultRowHeight="17.25" x14ac:dyDescent="0.4"/>
  <cols>
    <col min="1" max="1" width="25.625" style="1" customWidth="1"/>
    <col min="2" max="2" width="1.375" style="1" customWidth="1"/>
    <col min="3" max="3" width="18.5" style="1" customWidth="1"/>
    <col min="4" max="4" width="1.375" style="1" customWidth="1"/>
    <col min="5" max="5" width="18.5" style="1" customWidth="1"/>
    <col min="6" max="16384" width="9" style="1"/>
  </cols>
  <sheetData>
    <row r="1" spans="1:5" ht="20.100000000000001" customHeight="1" x14ac:dyDescent="0.4">
      <c r="A1" s="39" t="s">
        <v>0</v>
      </c>
      <c r="B1" s="33"/>
      <c r="C1" s="33"/>
      <c r="D1" s="33"/>
      <c r="E1" s="33"/>
    </row>
    <row r="2" spans="1:5" ht="20.100000000000001" customHeight="1" x14ac:dyDescent="0.4">
      <c r="A2" s="39" t="s">
        <v>169</v>
      </c>
      <c r="B2" s="33"/>
      <c r="C2" s="33"/>
      <c r="D2" s="33"/>
      <c r="E2" s="33"/>
    </row>
    <row r="3" spans="1:5" ht="20.100000000000001" customHeight="1" x14ac:dyDescent="0.4">
      <c r="A3" s="39" t="s">
        <v>2</v>
      </c>
      <c r="B3" s="33"/>
      <c r="C3" s="33"/>
      <c r="D3" s="33"/>
      <c r="E3" s="33"/>
    </row>
    <row r="5" spans="1:5" ht="18.75" x14ac:dyDescent="0.4">
      <c r="A5" s="40" t="s">
        <v>289</v>
      </c>
      <c r="B5" s="33"/>
      <c r="C5" s="33"/>
      <c r="D5" s="33"/>
      <c r="E5" s="33"/>
    </row>
    <row r="7" spans="1:5" ht="18.75" x14ac:dyDescent="0.4">
      <c r="C7" s="10" t="s">
        <v>185</v>
      </c>
      <c r="E7" s="10" t="s">
        <v>7</v>
      </c>
    </row>
    <row r="8" spans="1:5" ht="18.75" x14ac:dyDescent="0.4">
      <c r="A8" s="11" t="s">
        <v>181</v>
      </c>
      <c r="C8" s="11" t="s">
        <v>143</v>
      </c>
      <c r="E8" s="11" t="s">
        <v>143</v>
      </c>
    </row>
    <row r="9" spans="1:5" ht="18" x14ac:dyDescent="0.4">
      <c r="A9" s="12" t="s">
        <v>290</v>
      </c>
      <c r="C9" s="21">
        <v>0</v>
      </c>
      <c r="D9" s="5"/>
      <c r="E9" s="4">
        <v>544441379</v>
      </c>
    </row>
    <row r="10" spans="1:5" ht="18" x14ac:dyDescent="0.4">
      <c r="A10" s="12" t="s">
        <v>291</v>
      </c>
      <c r="C10" s="21">
        <v>0</v>
      </c>
      <c r="D10" s="5"/>
      <c r="E10" s="4">
        <v>162429668</v>
      </c>
    </row>
    <row r="11" spans="1:5" ht="18" x14ac:dyDescent="0.4">
      <c r="A11" s="7" t="s">
        <v>68</v>
      </c>
      <c r="C11" s="7">
        <f>SUM(C9:$C$10)</f>
        <v>0</v>
      </c>
      <c r="E11" s="7">
        <f>SUM(E9:$E$10)</f>
        <v>706871047</v>
      </c>
    </row>
    <row r="12" spans="1:5" ht="18" x14ac:dyDescent="0.4">
      <c r="C12" s="9"/>
      <c r="E12" s="9"/>
    </row>
    <row r="14" spans="1:5" ht="18" x14ac:dyDescent="0.4">
      <c r="E14" s="30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6"/>
  <sheetViews>
    <sheetView rightToLeft="1" topLeftCell="B43" workbookViewId="0">
      <selection activeCell="S59" sqref="S59"/>
    </sheetView>
  </sheetViews>
  <sheetFormatPr defaultRowHeight="17.25" x14ac:dyDescent="0.4"/>
  <cols>
    <col min="1" max="1" width="17" style="1" customWidth="1"/>
    <col min="2" max="2" width="1.375" style="1" customWidth="1"/>
    <col min="3" max="3" width="12.75" style="1" customWidth="1"/>
    <col min="4" max="4" width="1.375" style="1" customWidth="1"/>
    <col min="5" max="5" width="17" style="1" customWidth="1"/>
    <col min="6" max="6" width="1.375" style="1" customWidth="1"/>
    <col min="7" max="7" width="17" style="1" customWidth="1"/>
    <col min="8" max="8" width="1.375" style="1" customWidth="1"/>
    <col min="9" max="9" width="11.375" style="1" customWidth="1"/>
    <col min="10" max="10" width="17" style="1" customWidth="1"/>
    <col min="11" max="11" width="1.375" style="1" customWidth="1"/>
    <col min="12" max="12" width="11.375" style="1" customWidth="1"/>
    <col min="13" max="13" width="17" style="1" customWidth="1"/>
    <col min="14" max="14" width="1.375" style="1" customWidth="1"/>
    <col min="15" max="15" width="12.75" style="1" customWidth="1"/>
    <col min="16" max="16" width="1.375" style="1" customWidth="1"/>
    <col min="17" max="17" width="11.375" style="1" customWidth="1"/>
    <col min="18" max="18" width="1.375" style="1" customWidth="1"/>
    <col min="19" max="19" width="17" style="1" customWidth="1"/>
    <col min="20" max="20" width="1.375" style="1" customWidth="1"/>
    <col min="21" max="21" width="17" style="1" customWidth="1"/>
    <col min="22" max="22" width="1.375" style="1" customWidth="1"/>
    <col min="23" max="23" width="8.5" style="1" customWidth="1"/>
    <col min="24" max="16384" width="9" style="1"/>
  </cols>
  <sheetData>
    <row r="1" spans="1:23" ht="20.100000000000001" customHeight="1" x14ac:dyDescent="0.4">
      <c r="A1" s="39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pans="1:23" ht="20.100000000000001" customHeight="1" x14ac:dyDescent="0.4">
      <c r="A2" s="39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3" ht="20.100000000000001" customHeight="1" x14ac:dyDescent="0.4">
      <c r="A3" s="39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</row>
    <row r="5" spans="1:23" ht="18.75" x14ac:dyDescent="0.4">
      <c r="A5" s="40" t="s">
        <v>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</row>
    <row r="6" spans="1:23" ht="18.75" x14ac:dyDescent="0.4">
      <c r="A6" s="40" t="s">
        <v>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</row>
    <row r="8" spans="1:23" ht="18.75" x14ac:dyDescent="0.4">
      <c r="C8" s="34" t="s">
        <v>5</v>
      </c>
      <c r="D8" s="35"/>
      <c r="E8" s="35"/>
      <c r="F8" s="35"/>
      <c r="G8" s="35"/>
      <c r="I8" s="34" t="s">
        <v>6</v>
      </c>
      <c r="J8" s="35"/>
      <c r="K8" s="35"/>
      <c r="L8" s="35"/>
      <c r="M8" s="35"/>
      <c r="O8" s="34" t="s">
        <v>7</v>
      </c>
      <c r="P8" s="35"/>
      <c r="Q8" s="35"/>
      <c r="R8" s="35"/>
      <c r="S8" s="35"/>
      <c r="T8" s="35"/>
      <c r="U8" s="35"/>
      <c r="V8" s="35"/>
      <c r="W8" s="35"/>
    </row>
    <row r="9" spans="1:23" ht="18" x14ac:dyDescent="0.4">
      <c r="A9" s="36" t="s">
        <v>8</v>
      </c>
      <c r="C9" s="36" t="s">
        <v>9</v>
      </c>
      <c r="E9" s="36" t="s">
        <v>10</v>
      </c>
      <c r="G9" s="36" t="s">
        <v>11</v>
      </c>
      <c r="I9" s="36" t="s">
        <v>12</v>
      </c>
      <c r="J9" s="33"/>
      <c r="L9" s="36" t="s">
        <v>13</v>
      </c>
      <c r="M9" s="33"/>
      <c r="O9" s="36" t="s">
        <v>9</v>
      </c>
      <c r="Q9" s="38" t="s">
        <v>14</v>
      </c>
      <c r="S9" s="36" t="s">
        <v>10</v>
      </c>
      <c r="U9" s="36" t="s">
        <v>11</v>
      </c>
      <c r="W9" s="38" t="s">
        <v>15</v>
      </c>
    </row>
    <row r="10" spans="1:23" ht="18" x14ac:dyDescent="0.4">
      <c r="A10" s="37"/>
      <c r="C10" s="37"/>
      <c r="E10" s="37"/>
      <c r="G10" s="37"/>
      <c r="I10" s="2" t="s">
        <v>9</v>
      </c>
      <c r="J10" s="2" t="s">
        <v>10</v>
      </c>
      <c r="L10" s="2" t="s">
        <v>9</v>
      </c>
      <c r="M10" s="2" t="s">
        <v>16</v>
      </c>
      <c r="O10" s="37"/>
      <c r="Q10" s="37"/>
      <c r="S10" s="37"/>
      <c r="U10" s="37"/>
      <c r="W10" s="37"/>
    </row>
    <row r="11" spans="1:23" ht="18" x14ac:dyDescent="0.4">
      <c r="A11" s="3" t="s">
        <v>17</v>
      </c>
      <c r="C11" s="15">
        <v>206249</v>
      </c>
      <c r="D11" s="16"/>
      <c r="E11" s="15">
        <v>11273373645</v>
      </c>
      <c r="F11" s="16"/>
      <c r="G11" s="15">
        <v>30560142215</v>
      </c>
      <c r="H11" s="16"/>
      <c r="I11" s="15">
        <v>0</v>
      </c>
      <c r="J11" s="15">
        <v>0</v>
      </c>
      <c r="K11" s="16"/>
      <c r="L11" s="15">
        <v>0</v>
      </c>
      <c r="M11" s="15">
        <v>0</v>
      </c>
      <c r="N11" s="15"/>
      <c r="O11" s="15">
        <v>206249</v>
      </c>
      <c r="P11" s="16"/>
      <c r="Q11" s="15">
        <v>147383</v>
      </c>
      <c r="R11" s="16"/>
      <c r="S11" s="15">
        <v>11273373645</v>
      </c>
      <c r="T11" s="16"/>
      <c r="U11" s="15">
        <v>30216730669</v>
      </c>
      <c r="W11" s="6">
        <v>4.2781861429653741E-2</v>
      </c>
    </row>
    <row r="12" spans="1:23" ht="18" x14ac:dyDescent="0.4">
      <c r="A12" s="3" t="s">
        <v>18</v>
      </c>
      <c r="C12" s="15">
        <v>3685459</v>
      </c>
      <c r="D12" s="16"/>
      <c r="E12" s="15">
        <v>6529795984</v>
      </c>
      <c r="F12" s="16"/>
      <c r="G12" s="15">
        <v>14507580855</v>
      </c>
      <c r="H12" s="16"/>
      <c r="I12" s="15">
        <v>0</v>
      </c>
      <c r="J12" s="15">
        <v>0</v>
      </c>
      <c r="K12" s="16"/>
      <c r="L12" s="19">
        <v>0</v>
      </c>
      <c r="M12" s="15">
        <v>0</v>
      </c>
      <c r="N12" s="15"/>
      <c r="O12" s="15">
        <v>3685459</v>
      </c>
      <c r="P12" s="16"/>
      <c r="Q12" s="15">
        <v>4663</v>
      </c>
      <c r="R12" s="16"/>
      <c r="S12" s="15">
        <v>6529795984</v>
      </c>
      <c r="T12" s="16"/>
      <c r="U12" s="15">
        <v>17083042810</v>
      </c>
      <c r="W12" s="6">
        <v>2.4186745359717283E-2</v>
      </c>
    </row>
    <row r="13" spans="1:23" ht="18" x14ac:dyDescent="0.4">
      <c r="A13" s="3" t="s">
        <v>19</v>
      </c>
      <c r="C13" s="15">
        <v>0</v>
      </c>
      <c r="D13" s="16"/>
      <c r="E13" s="15">
        <v>1</v>
      </c>
      <c r="F13" s="16"/>
      <c r="G13" s="15">
        <v>1</v>
      </c>
      <c r="H13" s="16"/>
      <c r="I13" s="15">
        <v>0</v>
      </c>
      <c r="J13" s="15">
        <v>0</v>
      </c>
      <c r="K13" s="16"/>
      <c r="L13" s="19">
        <v>0</v>
      </c>
      <c r="M13" s="15">
        <v>0</v>
      </c>
      <c r="N13" s="15"/>
      <c r="O13" s="15">
        <v>0</v>
      </c>
      <c r="P13" s="16"/>
      <c r="Q13" s="15">
        <v>11680</v>
      </c>
      <c r="R13" s="16"/>
      <c r="S13" s="15">
        <v>1</v>
      </c>
      <c r="T13" s="16"/>
      <c r="U13" s="15">
        <v>1</v>
      </c>
      <c r="W13" s="6">
        <v>1.4158335624821444E-12</v>
      </c>
    </row>
    <row r="14" spans="1:23" ht="18" x14ac:dyDescent="0.4">
      <c r="A14" s="3" t="s">
        <v>20</v>
      </c>
      <c r="C14" s="15">
        <v>0</v>
      </c>
      <c r="D14" s="16"/>
      <c r="E14" s="15">
        <v>1</v>
      </c>
      <c r="F14" s="16"/>
      <c r="G14" s="15">
        <v>1</v>
      </c>
      <c r="H14" s="16"/>
      <c r="I14" s="15">
        <v>0</v>
      </c>
      <c r="J14" s="15">
        <v>0</v>
      </c>
      <c r="K14" s="16"/>
      <c r="L14" s="19">
        <v>0</v>
      </c>
      <c r="M14" s="15">
        <v>0</v>
      </c>
      <c r="N14" s="15"/>
      <c r="O14" s="15">
        <v>0</v>
      </c>
      <c r="P14" s="16"/>
      <c r="Q14" s="15">
        <v>8360</v>
      </c>
      <c r="R14" s="16"/>
      <c r="S14" s="15">
        <v>1</v>
      </c>
      <c r="T14" s="16"/>
      <c r="U14" s="15">
        <v>1</v>
      </c>
      <c r="W14" s="6">
        <v>1.4158335624821444E-12</v>
      </c>
    </row>
    <row r="15" spans="1:23" ht="18" x14ac:dyDescent="0.4">
      <c r="A15" s="3" t="s">
        <v>21</v>
      </c>
      <c r="C15" s="15">
        <v>0</v>
      </c>
      <c r="D15" s="16"/>
      <c r="E15" s="15">
        <v>1</v>
      </c>
      <c r="F15" s="16"/>
      <c r="G15" s="15">
        <v>1</v>
      </c>
      <c r="H15" s="16"/>
      <c r="I15" s="15">
        <v>0</v>
      </c>
      <c r="J15" s="15">
        <v>0</v>
      </c>
      <c r="K15" s="16"/>
      <c r="L15" s="19">
        <v>0</v>
      </c>
      <c r="M15" s="15">
        <v>0</v>
      </c>
      <c r="N15" s="15"/>
      <c r="O15" s="15">
        <v>0</v>
      </c>
      <c r="P15" s="16"/>
      <c r="Q15" s="15">
        <v>8340</v>
      </c>
      <c r="R15" s="16"/>
      <c r="S15" s="15">
        <v>1</v>
      </c>
      <c r="T15" s="16"/>
      <c r="U15" s="15">
        <v>1</v>
      </c>
      <c r="W15" s="6">
        <v>1.4158335624821444E-12</v>
      </c>
    </row>
    <row r="16" spans="1:23" ht="18" x14ac:dyDescent="0.4">
      <c r="A16" s="3" t="s">
        <v>22</v>
      </c>
      <c r="C16" s="15">
        <v>0</v>
      </c>
      <c r="D16" s="16"/>
      <c r="E16" s="15">
        <v>-3</v>
      </c>
      <c r="F16" s="16"/>
      <c r="G16" s="15">
        <v>-3</v>
      </c>
      <c r="H16" s="16"/>
      <c r="I16" s="15">
        <v>0</v>
      </c>
      <c r="J16" s="15">
        <v>0</v>
      </c>
      <c r="K16" s="16"/>
      <c r="L16" s="19">
        <v>0</v>
      </c>
      <c r="M16" s="15">
        <v>0</v>
      </c>
      <c r="N16" s="15"/>
      <c r="O16" s="15">
        <v>0</v>
      </c>
      <c r="P16" s="16"/>
      <c r="Q16" s="15">
        <v>3904</v>
      </c>
      <c r="R16" s="16"/>
      <c r="S16" s="15">
        <v>-3</v>
      </c>
      <c r="T16" s="16"/>
      <c r="U16" s="15">
        <v>-3</v>
      </c>
      <c r="W16" s="6">
        <v>-4.247500687446433E-12</v>
      </c>
    </row>
    <row r="17" spans="1:23" ht="18" x14ac:dyDescent="0.4">
      <c r="A17" s="3" t="s">
        <v>23</v>
      </c>
      <c r="C17" s="15">
        <v>40000</v>
      </c>
      <c r="D17" s="16"/>
      <c r="E17" s="15">
        <v>69482446</v>
      </c>
      <c r="F17" s="16"/>
      <c r="G17" s="15">
        <v>685099259</v>
      </c>
      <c r="H17" s="16"/>
      <c r="I17" s="15">
        <v>0</v>
      </c>
      <c r="J17" s="15">
        <v>0</v>
      </c>
      <c r="K17" s="16"/>
      <c r="L17" s="15">
        <v>40000</v>
      </c>
      <c r="M17" s="15">
        <v>629034848</v>
      </c>
      <c r="N17" s="16"/>
      <c r="O17" s="15">
        <v>0</v>
      </c>
      <c r="P17" s="16"/>
      <c r="Q17" s="19">
        <v>0</v>
      </c>
      <c r="R17" s="19"/>
      <c r="S17" s="19">
        <v>0</v>
      </c>
      <c r="T17" s="16"/>
      <c r="U17" s="15">
        <v>0</v>
      </c>
      <c r="W17" s="6">
        <v>-1.4158335624821444E-12</v>
      </c>
    </row>
    <row r="18" spans="1:23" ht="18" x14ac:dyDescent="0.4">
      <c r="A18" s="3" t="s">
        <v>24</v>
      </c>
      <c r="C18" s="15">
        <v>0</v>
      </c>
      <c r="D18" s="16"/>
      <c r="E18" s="15">
        <v>-3</v>
      </c>
      <c r="F18" s="16"/>
      <c r="G18" s="15">
        <v>-3</v>
      </c>
      <c r="H18" s="16"/>
      <c r="I18" s="15">
        <v>0</v>
      </c>
      <c r="J18" s="15">
        <v>0</v>
      </c>
      <c r="K18" s="16"/>
      <c r="L18" s="19">
        <v>0</v>
      </c>
      <c r="M18" s="15">
        <v>0</v>
      </c>
      <c r="N18" s="15"/>
      <c r="O18" s="15">
        <v>0</v>
      </c>
      <c r="P18" s="16"/>
      <c r="Q18" s="15">
        <v>46473</v>
      </c>
      <c r="R18" s="16"/>
      <c r="S18" s="15">
        <v>-3</v>
      </c>
      <c r="T18" s="16"/>
      <c r="U18" s="15">
        <v>-3</v>
      </c>
      <c r="W18" s="6">
        <v>-4.247500687446433E-12</v>
      </c>
    </row>
    <row r="19" spans="1:23" ht="18" x14ac:dyDescent="0.4">
      <c r="A19" s="3" t="s">
        <v>25</v>
      </c>
      <c r="C19" s="15">
        <v>0</v>
      </c>
      <c r="D19" s="16"/>
      <c r="E19" s="15">
        <v>-1</v>
      </c>
      <c r="F19" s="16"/>
      <c r="G19" s="15">
        <v>-1</v>
      </c>
      <c r="H19" s="16"/>
      <c r="I19" s="15">
        <v>0</v>
      </c>
      <c r="J19" s="15">
        <v>0</v>
      </c>
      <c r="K19" s="16"/>
      <c r="L19" s="19">
        <v>0</v>
      </c>
      <c r="M19" s="15">
        <v>0</v>
      </c>
      <c r="N19" s="15"/>
      <c r="O19" s="15">
        <v>0</v>
      </c>
      <c r="P19" s="16"/>
      <c r="Q19" s="15">
        <v>23610</v>
      </c>
      <c r="R19" s="16"/>
      <c r="S19" s="15">
        <v>-1</v>
      </c>
      <c r="T19" s="16"/>
      <c r="U19" s="15">
        <v>-1</v>
      </c>
      <c r="W19" s="6">
        <v>-1.4158335624821444E-12</v>
      </c>
    </row>
    <row r="20" spans="1:23" ht="18" x14ac:dyDescent="0.4">
      <c r="A20" s="3" t="s">
        <v>26</v>
      </c>
      <c r="C20" s="15">
        <v>0</v>
      </c>
      <c r="D20" s="16"/>
      <c r="E20" s="15">
        <v>1</v>
      </c>
      <c r="F20" s="16"/>
      <c r="G20" s="15">
        <v>1</v>
      </c>
      <c r="H20" s="16"/>
      <c r="I20" s="15">
        <v>0</v>
      </c>
      <c r="J20" s="15">
        <v>0</v>
      </c>
      <c r="K20" s="16"/>
      <c r="L20" s="19">
        <v>0</v>
      </c>
      <c r="M20" s="15">
        <v>0</v>
      </c>
      <c r="N20" s="15"/>
      <c r="O20" s="15">
        <v>0</v>
      </c>
      <c r="P20" s="16"/>
      <c r="Q20" s="15">
        <v>9110</v>
      </c>
      <c r="R20" s="16"/>
      <c r="S20" s="15">
        <v>1</v>
      </c>
      <c r="T20" s="16"/>
      <c r="U20" s="15">
        <v>1</v>
      </c>
      <c r="W20" s="6">
        <v>1.4158335624821444E-12</v>
      </c>
    </row>
    <row r="21" spans="1:23" ht="36" x14ac:dyDescent="0.4">
      <c r="A21" s="3" t="s">
        <v>27</v>
      </c>
      <c r="C21" s="15">
        <v>0</v>
      </c>
      <c r="D21" s="16"/>
      <c r="E21" s="15">
        <v>0</v>
      </c>
      <c r="F21" s="16"/>
      <c r="G21" s="15">
        <v>0</v>
      </c>
      <c r="H21" s="15"/>
      <c r="I21" s="15">
        <v>785</v>
      </c>
      <c r="J21" s="15">
        <v>6161557</v>
      </c>
      <c r="K21" s="16"/>
      <c r="L21" s="15">
        <v>0</v>
      </c>
      <c r="M21" s="15">
        <v>0</v>
      </c>
      <c r="N21" s="16"/>
      <c r="O21" s="15">
        <v>785</v>
      </c>
      <c r="P21" s="16"/>
      <c r="Q21" s="15">
        <v>16082</v>
      </c>
      <c r="R21" s="16"/>
      <c r="S21" s="15">
        <v>6161557</v>
      </c>
      <c r="T21" s="16"/>
      <c r="U21" s="15">
        <v>12549255</v>
      </c>
      <c r="W21" s="6">
        <v>1.7767656413146861E-5</v>
      </c>
    </row>
    <row r="22" spans="1:23" ht="18" x14ac:dyDescent="0.4">
      <c r="A22" s="3" t="s">
        <v>28</v>
      </c>
      <c r="C22" s="15">
        <v>0</v>
      </c>
      <c r="D22" s="16"/>
      <c r="E22" s="15">
        <v>-1</v>
      </c>
      <c r="F22" s="16"/>
      <c r="G22" s="15">
        <v>-1</v>
      </c>
      <c r="H22" s="16"/>
      <c r="I22" s="15">
        <v>0</v>
      </c>
      <c r="J22" s="15">
        <v>0</v>
      </c>
      <c r="K22" s="16"/>
      <c r="L22" s="15">
        <v>0</v>
      </c>
      <c r="M22" s="15">
        <v>0</v>
      </c>
      <c r="N22" s="15"/>
      <c r="O22" s="15">
        <v>0</v>
      </c>
      <c r="P22" s="16"/>
      <c r="Q22" s="15">
        <v>11662</v>
      </c>
      <c r="R22" s="16"/>
      <c r="S22" s="15">
        <v>-1</v>
      </c>
      <c r="T22" s="16"/>
      <c r="U22" s="15">
        <v>-1</v>
      </c>
      <c r="W22" s="6">
        <v>-1.4158335624821444E-12</v>
      </c>
    </row>
    <row r="23" spans="1:23" ht="18" x14ac:dyDescent="0.4">
      <c r="A23" s="3" t="s">
        <v>29</v>
      </c>
      <c r="C23" s="15">
        <v>0</v>
      </c>
      <c r="D23" s="16"/>
      <c r="E23" s="15">
        <v>-12</v>
      </c>
      <c r="F23" s="16"/>
      <c r="G23" s="15">
        <v>-12</v>
      </c>
      <c r="H23" s="16"/>
      <c r="I23" s="15">
        <v>0</v>
      </c>
      <c r="J23" s="15">
        <v>0</v>
      </c>
      <c r="K23" s="16"/>
      <c r="L23" s="15">
        <v>0</v>
      </c>
      <c r="M23" s="15">
        <v>0</v>
      </c>
      <c r="N23" s="15"/>
      <c r="O23" s="15">
        <v>0</v>
      </c>
      <c r="P23" s="16"/>
      <c r="Q23" s="15">
        <v>3390</v>
      </c>
      <c r="R23" s="16"/>
      <c r="S23" s="15">
        <v>-12</v>
      </c>
      <c r="T23" s="16"/>
      <c r="U23" s="15">
        <v>-12</v>
      </c>
      <c r="W23" s="6">
        <v>-1.6990002749785732E-11</v>
      </c>
    </row>
    <row r="24" spans="1:23" ht="18" x14ac:dyDescent="0.4">
      <c r="A24" s="3" t="s">
        <v>30</v>
      </c>
      <c r="C24" s="15">
        <v>0</v>
      </c>
      <c r="D24" s="16"/>
      <c r="E24" s="15">
        <v>-1</v>
      </c>
      <c r="F24" s="16"/>
      <c r="G24" s="15">
        <v>-1</v>
      </c>
      <c r="H24" s="16"/>
      <c r="I24" s="15">
        <v>0</v>
      </c>
      <c r="J24" s="15">
        <v>0</v>
      </c>
      <c r="K24" s="16"/>
      <c r="L24" s="15">
        <v>0</v>
      </c>
      <c r="M24" s="15">
        <v>0</v>
      </c>
      <c r="N24" s="15"/>
      <c r="O24" s="15">
        <v>0</v>
      </c>
      <c r="P24" s="16"/>
      <c r="Q24" s="15">
        <v>7834</v>
      </c>
      <c r="R24" s="16"/>
      <c r="S24" s="15">
        <v>-1</v>
      </c>
      <c r="T24" s="16"/>
      <c r="U24" s="15">
        <v>-1</v>
      </c>
      <c r="W24" s="6">
        <v>-1.4158335624821444E-12</v>
      </c>
    </row>
    <row r="25" spans="1:23" ht="18" x14ac:dyDescent="0.4">
      <c r="A25" s="3" t="s">
        <v>31</v>
      </c>
      <c r="C25" s="15">
        <v>0</v>
      </c>
      <c r="D25" s="16"/>
      <c r="E25" s="15">
        <v>1</v>
      </c>
      <c r="F25" s="16"/>
      <c r="G25" s="15">
        <v>1</v>
      </c>
      <c r="H25" s="16"/>
      <c r="I25" s="15">
        <v>0</v>
      </c>
      <c r="J25" s="15">
        <v>0</v>
      </c>
      <c r="K25" s="16"/>
      <c r="L25" s="15">
        <v>0</v>
      </c>
      <c r="M25" s="15">
        <v>0</v>
      </c>
      <c r="N25" s="15"/>
      <c r="O25" s="15">
        <v>0</v>
      </c>
      <c r="P25" s="16"/>
      <c r="Q25" s="15">
        <v>6310</v>
      </c>
      <c r="R25" s="16"/>
      <c r="S25" s="15">
        <v>1</v>
      </c>
      <c r="T25" s="16"/>
      <c r="U25" s="15">
        <v>1</v>
      </c>
      <c r="W25" s="6">
        <v>1.4158335624821444E-12</v>
      </c>
    </row>
    <row r="26" spans="1:23" ht="18" x14ac:dyDescent="0.4">
      <c r="A26" s="3" t="s">
        <v>32</v>
      </c>
      <c r="C26" s="15">
        <v>3000000</v>
      </c>
      <c r="D26" s="16"/>
      <c r="E26" s="15">
        <v>36469500738</v>
      </c>
      <c r="F26" s="16"/>
      <c r="G26" s="15">
        <v>28360246500</v>
      </c>
      <c r="H26" s="16"/>
      <c r="I26" s="15">
        <v>0</v>
      </c>
      <c r="J26" s="15">
        <v>0</v>
      </c>
      <c r="K26" s="16"/>
      <c r="L26" s="15">
        <v>0</v>
      </c>
      <c r="M26" s="15">
        <v>0</v>
      </c>
      <c r="N26" s="15"/>
      <c r="O26" s="15">
        <v>3000000</v>
      </c>
      <c r="P26" s="16"/>
      <c r="Q26" s="15">
        <v>10820</v>
      </c>
      <c r="R26" s="16"/>
      <c r="S26" s="15">
        <v>36469500738</v>
      </c>
      <c r="T26" s="16"/>
      <c r="U26" s="15">
        <v>32266863000</v>
      </c>
      <c r="W26" s="6">
        <v>4.5684507591413293E-2</v>
      </c>
    </row>
    <row r="27" spans="1:23" ht="18" x14ac:dyDescent="0.4">
      <c r="A27" s="3" t="s">
        <v>33</v>
      </c>
      <c r="C27" s="15">
        <v>0</v>
      </c>
      <c r="D27" s="16"/>
      <c r="E27" s="15">
        <v>1</v>
      </c>
      <c r="F27" s="16"/>
      <c r="G27" s="15">
        <v>1</v>
      </c>
      <c r="H27" s="16"/>
      <c r="I27" s="15">
        <v>0</v>
      </c>
      <c r="J27" s="15">
        <v>0</v>
      </c>
      <c r="K27" s="16"/>
      <c r="L27" s="15">
        <v>0</v>
      </c>
      <c r="M27" s="15">
        <v>0</v>
      </c>
      <c r="N27" s="15"/>
      <c r="O27" s="15">
        <v>0</v>
      </c>
      <c r="P27" s="16"/>
      <c r="Q27" s="15">
        <v>13620</v>
      </c>
      <c r="R27" s="16"/>
      <c r="S27" s="15">
        <v>1</v>
      </c>
      <c r="T27" s="16"/>
      <c r="U27" s="15">
        <v>1</v>
      </c>
      <c r="W27" s="6">
        <v>1.4158335624821444E-12</v>
      </c>
    </row>
    <row r="28" spans="1:23" ht="18" x14ac:dyDescent="0.4">
      <c r="A28" s="3" t="s">
        <v>34</v>
      </c>
      <c r="C28" s="15">
        <v>192</v>
      </c>
      <c r="D28" s="16"/>
      <c r="E28" s="15">
        <v>7648535</v>
      </c>
      <c r="F28" s="16"/>
      <c r="G28" s="15">
        <v>10312036</v>
      </c>
      <c r="H28" s="16"/>
      <c r="I28" s="15">
        <v>0</v>
      </c>
      <c r="J28" s="15">
        <v>0</v>
      </c>
      <c r="K28" s="16"/>
      <c r="L28" s="15">
        <v>192</v>
      </c>
      <c r="M28" s="15">
        <v>10462817</v>
      </c>
      <c r="N28" s="16"/>
      <c r="O28" s="16"/>
      <c r="P28" s="16"/>
      <c r="Q28" s="16"/>
      <c r="R28" s="16"/>
      <c r="S28" s="15">
        <v>0</v>
      </c>
      <c r="T28" s="16"/>
      <c r="U28" s="15">
        <v>0</v>
      </c>
      <c r="W28" s="6">
        <v>-1.4158335624821444E-12</v>
      </c>
    </row>
    <row r="29" spans="1:23" ht="18" x14ac:dyDescent="0.4">
      <c r="A29" s="3" t="s">
        <v>35</v>
      </c>
      <c r="C29" s="15">
        <v>408266</v>
      </c>
      <c r="D29" s="16"/>
      <c r="E29" s="15">
        <v>30676870174</v>
      </c>
      <c r="F29" s="16"/>
      <c r="G29" s="15">
        <v>13899910993</v>
      </c>
      <c r="H29" s="16"/>
      <c r="I29" s="15">
        <v>0</v>
      </c>
      <c r="J29" s="15">
        <v>0</v>
      </c>
      <c r="K29" s="16"/>
      <c r="L29" s="15">
        <v>0</v>
      </c>
      <c r="M29" s="15">
        <v>0</v>
      </c>
      <c r="N29" s="15"/>
      <c r="O29" s="15">
        <v>408266</v>
      </c>
      <c r="P29" s="16"/>
      <c r="Q29" s="15">
        <v>28881</v>
      </c>
      <c r="R29" s="16"/>
      <c r="S29" s="15">
        <v>30676870174</v>
      </c>
      <c r="T29" s="16"/>
      <c r="U29" s="15">
        <v>11720973120</v>
      </c>
      <c r="W29" s="6">
        <v>1.6594947128247054E-2</v>
      </c>
    </row>
    <row r="30" spans="1:23" ht="36" x14ac:dyDescent="0.4">
      <c r="A30" s="3" t="s">
        <v>36</v>
      </c>
      <c r="C30" s="15">
        <v>0</v>
      </c>
      <c r="D30" s="16"/>
      <c r="E30" s="15">
        <v>-1</v>
      </c>
      <c r="F30" s="16"/>
      <c r="G30" s="15">
        <v>-1</v>
      </c>
      <c r="H30" s="16"/>
      <c r="I30" s="15">
        <v>0</v>
      </c>
      <c r="J30" s="15">
        <v>0</v>
      </c>
      <c r="K30" s="16"/>
      <c r="L30" s="15">
        <v>0</v>
      </c>
      <c r="M30" s="15">
        <v>0</v>
      </c>
      <c r="N30" s="15"/>
      <c r="O30" s="15">
        <v>0</v>
      </c>
      <c r="P30" s="16"/>
      <c r="Q30" s="15">
        <v>10061</v>
      </c>
      <c r="R30" s="16"/>
      <c r="S30" s="15">
        <v>-1</v>
      </c>
      <c r="T30" s="16"/>
      <c r="U30" s="15">
        <v>-1</v>
      </c>
      <c r="W30" s="6">
        <v>-1.4158335624821444E-12</v>
      </c>
    </row>
    <row r="31" spans="1:23" ht="18" x14ac:dyDescent="0.4">
      <c r="A31" s="3" t="s">
        <v>37</v>
      </c>
      <c r="C31" s="15">
        <v>0</v>
      </c>
      <c r="D31" s="16"/>
      <c r="E31" s="15">
        <v>-1</v>
      </c>
      <c r="F31" s="16"/>
      <c r="G31" s="15">
        <v>-1</v>
      </c>
      <c r="H31" s="16"/>
      <c r="I31" s="15">
        <v>0</v>
      </c>
      <c r="J31" s="15">
        <v>0</v>
      </c>
      <c r="K31" s="16"/>
      <c r="L31" s="15">
        <v>0</v>
      </c>
      <c r="M31" s="15">
        <v>0</v>
      </c>
      <c r="N31" s="15"/>
      <c r="O31" s="15">
        <v>0</v>
      </c>
      <c r="P31" s="16"/>
      <c r="Q31" s="15">
        <v>13190</v>
      </c>
      <c r="R31" s="16"/>
      <c r="S31" s="15">
        <v>-1</v>
      </c>
      <c r="T31" s="16"/>
      <c r="U31" s="15">
        <v>-1</v>
      </c>
      <c r="W31" s="6">
        <v>-1.4158335624821444E-12</v>
      </c>
    </row>
    <row r="32" spans="1:23" ht="18" x14ac:dyDescent="0.4">
      <c r="A32" s="3" t="s">
        <v>38</v>
      </c>
      <c r="C32" s="15">
        <v>0</v>
      </c>
      <c r="D32" s="16"/>
      <c r="E32" s="15">
        <v>0</v>
      </c>
      <c r="F32" s="16"/>
      <c r="G32" s="15">
        <v>0</v>
      </c>
      <c r="H32" s="15"/>
      <c r="I32" s="15">
        <v>8304</v>
      </c>
      <c r="J32" s="15">
        <v>248935596</v>
      </c>
      <c r="K32" s="16"/>
      <c r="L32" s="15">
        <v>8304</v>
      </c>
      <c r="M32" s="15">
        <v>317801762</v>
      </c>
      <c r="N32" s="16"/>
      <c r="O32" s="15">
        <v>0</v>
      </c>
      <c r="P32" s="16"/>
      <c r="Q32" s="15">
        <v>0</v>
      </c>
      <c r="R32" s="16"/>
      <c r="S32" s="15">
        <v>0</v>
      </c>
      <c r="T32" s="16"/>
      <c r="U32" s="15">
        <v>0</v>
      </c>
      <c r="W32" s="6">
        <v>-1.4158335624821444E-12</v>
      </c>
    </row>
    <row r="33" spans="1:23" ht="18" x14ac:dyDescent="0.4">
      <c r="A33" s="3" t="s">
        <v>39</v>
      </c>
      <c r="C33" s="15">
        <v>0</v>
      </c>
      <c r="D33" s="16"/>
      <c r="E33" s="15">
        <v>-1</v>
      </c>
      <c r="F33" s="16"/>
      <c r="G33" s="15">
        <v>-1</v>
      </c>
      <c r="H33" s="16"/>
      <c r="I33" s="15">
        <v>0</v>
      </c>
      <c r="J33" s="15">
        <v>0</v>
      </c>
      <c r="K33" s="16"/>
      <c r="L33" s="15">
        <v>0</v>
      </c>
      <c r="M33" s="15">
        <v>0</v>
      </c>
      <c r="N33" s="15"/>
      <c r="O33" s="15">
        <v>0</v>
      </c>
      <c r="P33" s="16"/>
      <c r="Q33" s="15">
        <v>47410</v>
      </c>
      <c r="R33" s="16"/>
      <c r="S33" s="15">
        <v>-1</v>
      </c>
      <c r="T33" s="16"/>
      <c r="U33" s="15">
        <v>-1</v>
      </c>
      <c r="W33" s="6">
        <v>-1.4158335624821444E-12</v>
      </c>
    </row>
    <row r="34" spans="1:23" ht="18" x14ac:dyDescent="0.4">
      <c r="A34" s="3" t="s">
        <v>40</v>
      </c>
      <c r="C34" s="15">
        <v>0</v>
      </c>
      <c r="D34" s="16"/>
      <c r="E34" s="15">
        <v>-1</v>
      </c>
      <c r="F34" s="16"/>
      <c r="G34" s="15">
        <v>-1</v>
      </c>
      <c r="H34" s="16"/>
      <c r="I34" s="15">
        <v>0</v>
      </c>
      <c r="J34" s="15">
        <v>0</v>
      </c>
      <c r="K34" s="16"/>
      <c r="L34" s="15">
        <v>0</v>
      </c>
      <c r="M34" s="15">
        <v>0</v>
      </c>
      <c r="N34" s="15"/>
      <c r="O34" s="15">
        <v>0</v>
      </c>
      <c r="P34" s="16"/>
      <c r="Q34" s="15">
        <v>29390</v>
      </c>
      <c r="R34" s="16"/>
      <c r="S34" s="15">
        <v>-1</v>
      </c>
      <c r="T34" s="16"/>
      <c r="U34" s="15">
        <v>-1</v>
      </c>
      <c r="W34" s="6">
        <v>-1.4158335624821444E-12</v>
      </c>
    </row>
    <row r="35" spans="1:23" ht="18" x14ac:dyDescent="0.4">
      <c r="A35" s="3" t="s">
        <v>41</v>
      </c>
      <c r="C35" s="15">
        <v>0</v>
      </c>
      <c r="D35" s="16"/>
      <c r="E35" s="15">
        <v>-1</v>
      </c>
      <c r="F35" s="16"/>
      <c r="G35" s="15">
        <v>-1</v>
      </c>
      <c r="H35" s="16"/>
      <c r="I35" s="15">
        <v>0</v>
      </c>
      <c r="J35" s="15">
        <v>0</v>
      </c>
      <c r="K35" s="16"/>
      <c r="L35" s="15">
        <v>0</v>
      </c>
      <c r="M35" s="15">
        <v>0</v>
      </c>
      <c r="N35" s="15"/>
      <c r="O35" s="15">
        <v>0</v>
      </c>
      <c r="P35" s="16"/>
      <c r="Q35" s="15">
        <v>21660</v>
      </c>
      <c r="R35" s="16"/>
      <c r="S35" s="15">
        <v>-1</v>
      </c>
      <c r="T35" s="16"/>
      <c r="U35" s="15">
        <v>-1</v>
      </c>
      <c r="W35" s="6">
        <v>-1.4158335624821444E-12</v>
      </c>
    </row>
    <row r="36" spans="1:23" ht="18" x14ac:dyDescent="0.4">
      <c r="A36" s="3" t="s">
        <v>42</v>
      </c>
      <c r="C36" s="15">
        <v>0</v>
      </c>
      <c r="D36" s="16"/>
      <c r="E36" s="15">
        <v>-1</v>
      </c>
      <c r="F36" s="16"/>
      <c r="G36" s="15">
        <v>-1</v>
      </c>
      <c r="H36" s="16"/>
      <c r="I36" s="15">
        <v>0</v>
      </c>
      <c r="J36" s="15">
        <v>0</v>
      </c>
      <c r="K36" s="16"/>
      <c r="L36" s="15">
        <v>0</v>
      </c>
      <c r="M36" s="15">
        <v>0</v>
      </c>
      <c r="N36" s="15"/>
      <c r="O36" s="15">
        <v>0</v>
      </c>
      <c r="P36" s="16"/>
      <c r="Q36" s="15">
        <v>28200</v>
      </c>
      <c r="R36" s="16"/>
      <c r="S36" s="15">
        <v>-1</v>
      </c>
      <c r="T36" s="16"/>
      <c r="U36" s="15">
        <v>-1</v>
      </c>
      <c r="W36" s="6">
        <v>-1.4158335624821444E-12</v>
      </c>
    </row>
    <row r="37" spans="1:23" ht="18" x14ac:dyDescent="0.4">
      <c r="A37" s="3" t="s">
        <v>43</v>
      </c>
      <c r="C37" s="15">
        <v>812425</v>
      </c>
      <c r="D37" s="16"/>
      <c r="E37" s="15">
        <v>7887194604</v>
      </c>
      <c r="F37" s="16"/>
      <c r="G37" s="15">
        <v>11952347854</v>
      </c>
      <c r="H37" s="16"/>
      <c r="I37" s="15">
        <v>0</v>
      </c>
      <c r="J37" s="15">
        <v>0</v>
      </c>
      <c r="K37" s="16"/>
      <c r="L37" s="15">
        <v>0</v>
      </c>
      <c r="M37" s="15">
        <v>0</v>
      </c>
      <c r="N37" s="15"/>
      <c r="O37" s="15">
        <v>812425</v>
      </c>
      <c r="P37" s="16"/>
      <c r="Q37" s="15">
        <v>15270</v>
      </c>
      <c r="R37" s="16"/>
      <c r="S37" s="15">
        <v>7887194604</v>
      </c>
      <c r="T37" s="16"/>
      <c r="U37" s="15">
        <v>12331915658</v>
      </c>
      <c r="W37" s="6">
        <v>1.7459940078295478E-2</v>
      </c>
    </row>
    <row r="38" spans="1:23" ht="18" x14ac:dyDescent="0.4">
      <c r="A38" s="3" t="s">
        <v>44</v>
      </c>
      <c r="C38" s="15">
        <v>5000000</v>
      </c>
      <c r="D38" s="16"/>
      <c r="E38" s="15">
        <v>68072194344</v>
      </c>
      <c r="F38" s="16"/>
      <c r="G38" s="15">
        <v>61829909989</v>
      </c>
      <c r="H38" s="16"/>
      <c r="I38" s="15">
        <v>0</v>
      </c>
      <c r="J38" s="15">
        <v>0</v>
      </c>
      <c r="K38" s="16"/>
      <c r="L38" s="15">
        <v>520000</v>
      </c>
      <c r="M38" s="15">
        <v>5038307455</v>
      </c>
      <c r="N38" s="16"/>
      <c r="O38" s="15">
        <v>6489569</v>
      </c>
      <c r="P38" s="16"/>
      <c r="Q38" s="15">
        <v>10080</v>
      </c>
      <c r="R38" s="16"/>
      <c r="S38" s="15">
        <v>63022305962</v>
      </c>
      <c r="T38" s="16"/>
      <c r="U38" s="15">
        <v>65025637130</v>
      </c>
      <c r="W38" s="6">
        <v>9.2065479470439096E-2</v>
      </c>
    </row>
    <row r="39" spans="1:23" ht="18" x14ac:dyDescent="0.4">
      <c r="A39" s="3" t="s">
        <v>45</v>
      </c>
      <c r="C39" s="15">
        <v>0</v>
      </c>
      <c r="D39" s="16"/>
      <c r="E39" s="15">
        <v>-3</v>
      </c>
      <c r="F39" s="16"/>
      <c r="G39" s="15">
        <v>-3</v>
      </c>
      <c r="H39" s="16"/>
      <c r="I39" s="15">
        <v>0</v>
      </c>
      <c r="J39" s="15">
        <v>0</v>
      </c>
      <c r="K39" s="16"/>
      <c r="L39" s="15">
        <v>0</v>
      </c>
      <c r="M39" s="15">
        <v>0</v>
      </c>
      <c r="N39" s="15"/>
      <c r="O39" s="15">
        <v>0</v>
      </c>
      <c r="P39" s="16"/>
      <c r="Q39" s="15">
        <v>14130</v>
      </c>
      <c r="R39" s="16"/>
      <c r="S39" s="15">
        <v>-3</v>
      </c>
      <c r="T39" s="16"/>
      <c r="U39" s="15">
        <v>-3</v>
      </c>
      <c r="W39" s="6">
        <v>-4.247500687446433E-12</v>
      </c>
    </row>
    <row r="40" spans="1:23" ht="18" x14ac:dyDescent="0.4">
      <c r="A40" s="3" t="s">
        <v>46</v>
      </c>
      <c r="C40" s="15">
        <v>0</v>
      </c>
      <c r="D40" s="16"/>
      <c r="E40" s="15">
        <v>-1</v>
      </c>
      <c r="F40" s="16"/>
      <c r="G40" s="15">
        <v>-1</v>
      </c>
      <c r="H40" s="16"/>
      <c r="I40" s="15">
        <v>0</v>
      </c>
      <c r="J40" s="15">
        <v>0</v>
      </c>
      <c r="K40" s="16"/>
      <c r="L40" s="15">
        <v>0</v>
      </c>
      <c r="M40" s="15">
        <v>0</v>
      </c>
      <c r="N40" s="15"/>
      <c r="O40" s="15">
        <v>0</v>
      </c>
      <c r="P40" s="16"/>
      <c r="Q40" s="15">
        <v>3242</v>
      </c>
      <c r="R40" s="16"/>
      <c r="S40" s="15">
        <v>-1</v>
      </c>
      <c r="T40" s="16"/>
      <c r="U40" s="15">
        <v>-1</v>
      </c>
      <c r="W40" s="6">
        <v>-1.4158335624821444E-12</v>
      </c>
    </row>
    <row r="41" spans="1:23" ht="18" x14ac:dyDescent="0.4">
      <c r="A41" s="3" t="s">
        <v>47</v>
      </c>
      <c r="C41" s="15">
        <v>0</v>
      </c>
      <c r="D41" s="16"/>
      <c r="E41" s="15">
        <v>0</v>
      </c>
      <c r="F41" s="16"/>
      <c r="G41" s="15">
        <v>0</v>
      </c>
      <c r="H41" s="15"/>
      <c r="I41" s="15">
        <v>8650</v>
      </c>
      <c r="J41" s="15">
        <v>19047656</v>
      </c>
      <c r="K41" s="16"/>
      <c r="L41" s="15">
        <v>0</v>
      </c>
      <c r="M41" s="15">
        <v>0</v>
      </c>
      <c r="N41" s="16"/>
      <c r="O41" s="15">
        <v>8650</v>
      </c>
      <c r="P41" s="16"/>
      <c r="Q41" s="15">
        <v>3156</v>
      </c>
      <c r="R41" s="16"/>
      <c r="S41" s="15">
        <v>19047656</v>
      </c>
      <c r="T41" s="16"/>
      <c r="U41" s="15">
        <v>27136969</v>
      </c>
      <c r="W41" s="6">
        <v>3.8421431494237514E-5</v>
      </c>
    </row>
    <row r="42" spans="1:23" ht="18" x14ac:dyDescent="0.4">
      <c r="A42" s="3" t="s">
        <v>48</v>
      </c>
      <c r="C42" s="15">
        <v>0</v>
      </c>
      <c r="D42" s="16"/>
      <c r="E42" s="15">
        <v>-1</v>
      </c>
      <c r="F42" s="16"/>
      <c r="G42" s="15">
        <v>-1</v>
      </c>
      <c r="H42" s="16"/>
      <c r="I42" s="15">
        <v>0</v>
      </c>
      <c r="J42" s="15">
        <v>0</v>
      </c>
      <c r="K42" s="16"/>
      <c r="L42" s="15">
        <v>0</v>
      </c>
      <c r="M42" s="15">
        <v>0</v>
      </c>
      <c r="N42" s="15"/>
      <c r="O42" s="15">
        <v>0</v>
      </c>
      <c r="P42" s="16"/>
      <c r="Q42" s="15">
        <v>53289</v>
      </c>
      <c r="R42" s="16"/>
      <c r="S42" s="15">
        <v>-1</v>
      </c>
      <c r="T42" s="16"/>
      <c r="U42" s="15">
        <v>-1</v>
      </c>
      <c r="W42" s="6">
        <v>-1.4158335624821444E-12</v>
      </c>
    </row>
    <row r="43" spans="1:23" ht="18" x14ac:dyDescent="0.4">
      <c r="A43" s="3" t="s">
        <v>49</v>
      </c>
      <c r="C43" s="15">
        <v>0</v>
      </c>
      <c r="D43" s="16"/>
      <c r="E43" s="15">
        <v>-1</v>
      </c>
      <c r="F43" s="16"/>
      <c r="G43" s="15">
        <v>-1</v>
      </c>
      <c r="H43" s="16"/>
      <c r="I43" s="15">
        <v>0</v>
      </c>
      <c r="J43" s="15">
        <v>0</v>
      </c>
      <c r="K43" s="16"/>
      <c r="L43" s="15">
        <v>0</v>
      </c>
      <c r="M43" s="15">
        <v>0</v>
      </c>
      <c r="N43" s="15"/>
      <c r="O43" s="15">
        <v>0</v>
      </c>
      <c r="P43" s="16"/>
      <c r="Q43" s="15">
        <v>6980</v>
      </c>
      <c r="R43" s="16"/>
      <c r="S43" s="15">
        <v>-1</v>
      </c>
      <c r="T43" s="16"/>
      <c r="U43" s="15">
        <v>-1</v>
      </c>
      <c r="W43" s="6">
        <v>-1.4158335624821444E-12</v>
      </c>
    </row>
    <row r="44" spans="1:23" ht="36" x14ac:dyDescent="0.4">
      <c r="A44" s="3" t="s">
        <v>50</v>
      </c>
      <c r="C44" s="15">
        <v>251380</v>
      </c>
      <c r="D44" s="16"/>
      <c r="E44" s="15">
        <v>9942361728</v>
      </c>
      <c r="F44" s="16"/>
      <c r="G44" s="15">
        <v>5210087426</v>
      </c>
      <c r="H44" s="16"/>
      <c r="I44" s="15">
        <v>0</v>
      </c>
      <c r="J44" s="15">
        <v>0</v>
      </c>
      <c r="K44" s="16"/>
      <c r="L44" s="15">
        <v>0</v>
      </c>
      <c r="M44" s="15">
        <v>0</v>
      </c>
      <c r="N44" s="15"/>
      <c r="O44" s="15">
        <v>251380</v>
      </c>
      <c r="P44" s="16"/>
      <c r="Q44" s="15">
        <v>21720</v>
      </c>
      <c r="R44" s="16"/>
      <c r="S44" s="15">
        <v>9942361728</v>
      </c>
      <c r="T44" s="16"/>
      <c r="U44" s="15">
        <v>5427486757</v>
      </c>
      <c r="W44" s="6">
        <v>7.6844179104879704E-3</v>
      </c>
    </row>
    <row r="45" spans="1:23" ht="18" x14ac:dyDescent="0.4">
      <c r="A45" s="3" t="s">
        <v>51</v>
      </c>
      <c r="C45" s="15">
        <v>2000000</v>
      </c>
      <c r="D45" s="16"/>
      <c r="E45" s="15">
        <v>30084836851</v>
      </c>
      <c r="F45" s="16"/>
      <c r="G45" s="15">
        <v>24771726000</v>
      </c>
      <c r="H45" s="16"/>
      <c r="I45" s="15">
        <v>0</v>
      </c>
      <c r="J45" s="15">
        <v>0</v>
      </c>
      <c r="K45" s="16"/>
      <c r="L45" s="15">
        <v>0</v>
      </c>
      <c r="M45" s="15">
        <v>0</v>
      </c>
      <c r="N45" s="15"/>
      <c r="O45" s="15">
        <v>2000000</v>
      </c>
      <c r="P45" s="16"/>
      <c r="Q45" s="15">
        <v>11540</v>
      </c>
      <c r="R45" s="16"/>
      <c r="S45" s="15">
        <v>30084836851</v>
      </c>
      <c r="T45" s="16"/>
      <c r="U45" s="15">
        <v>22942674000</v>
      </c>
      <c r="W45" s="6">
        <v>3.2483007862286466E-2</v>
      </c>
    </row>
    <row r="46" spans="1:23" ht="18" x14ac:dyDescent="0.4">
      <c r="A46" s="3" t="s">
        <v>52</v>
      </c>
      <c r="C46" s="15">
        <v>722222</v>
      </c>
      <c r="D46" s="16"/>
      <c r="E46" s="15">
        <v>5304189974</v>
      </c>
      <c r="F46" s="16"/>
      <c r="G46" s="15">
        <v>9584295801</v>
      </c>
      <c r="H46" s="16"/>
      <c r="I46" s="15">
        <v>0</v>
      </c>
      <c r="J46" s="15">
        <v>0</v>
      </c>
      <c r="K46" s="16"/>
      <c r="L46" s="15">
        <v>0</v>
      </c>
      <c r="M46" s="15">
        <v>0</v>
      </c>
      <c r="N46" s="15"/>
      <c r="O46" s="15">
        <v>722222</v>
      </c>
      <c r="P46" s="16"/>
      <c r="Q46" s="15">
        <v>12550</v>
      </c>
      <c r="R46" s="16"/>
      <c r="S46" s="15">
        <v>5304189974</v>
      </c>
      <c r="T46" s="16"/>
      <c r="U46" s="15">
        <v>9009955978</v>
      </c>
      <c r="W46" s="6">
        <v>1.2756598070139033E-2</v>
      </c>
    </row>
    <row r="47" spans="1:23" ht="18" x14ac:dyDescent="0.4">
      <c r="A47" s="3" t="s">
        <v>53</v>
      </c>
      <c r="C47" s="15">
        <v>0</v>
      </c>
      <c r="D47" s="16"/>
      <c r="E47" s="15">
        <v>-1</v>
      </c>
      <c r="F47" s="16"/>
      <c r="G47" s="15">
        <v>-1</v>
      </c>
      <c r="H47" s="16"/>
      <c r="I47" s="15">
        <v>0</v>
      </c>
      <c r="J47" s="15">
        <v>0</v>
      </c>
      <c r="K47" s="16"/>
      <c r="L47" s="15">
        <v>0</v>
      </c>
      <c r="M47" s="15">
        <v>0</v>
      </c>
      <c r="N47" s="15"/>
      <c r="O47" s="15">
        <v>0</v>
      </c>
      <c r="P47" s="16"/>
      <c r="Q47" s="15">
        <v>12780</v>
      </c>
      <c r="R47" s="16"/>
      <c r="S47" s="15">
        <v>-1</v>
      </c>
      <c r="T47" s="16"/>
      <c r="U47" s="15">
        <v>-1</v>
      </c>
      <c r="W47" s="6">
        <v>-1.4158335624821444E-12</v>
      </c>
    </row>
    <row r="48" spans="1:23" ht="18" x14ac:dyDescent="0.4">
      <c r="A48" s="3" t="s">
        <v>54</v>
      </c>
      <c r="C48" s="15">
        <v>49019</v>
      </c>
      <c r="D48" s="16"/>
      <c r="E48" s="15">
        <v>375088022</v>
      </c>
      <c r="F48" s="16"/>
      <c r="G48" s="15">
        <v>484836997</v>
      </c>
      <c r="H48" s="16"/>
      <c r="I48" s="15">
        <v>0</v>
      </c>
      <c r="J48" s="15">
        <v>0</v>
      </c>
      <c r="K48" s="16"/>
      <c r="L48" s="15">
        <v>0</v>
      </c>
      <c r="M48" s="15">
        <v>0</v>
      </c>
      <c r="N48" s="15"/>
      <c r="O48" s="15">
        <v>49019</v>
      </c>
      <c r="P48" s="16"/>
      <c r="Q48" s="15">
        <v>12550</v>
      </c>
      <c r="R48" s="16"/>
      <c r="S48" s="15">
        <v>375088022</v>
      </c>
      <c r="T48" s="16"/>
      <c r="U48" s="15">
        <v>611528073</v>
      </c>
      <c r="W48" s="6">
        <v>8.6582197015343081E-4</v>
      </c>
    </row>
    <row r="49" spans="1:23" ht="18" x14ac:dyDescent="0.4">
      <c r="A49" s="3" t="s">
        <v>55</v>
      </c>
      <c r="C49" s="15">
        <v>0</v>
      </c>
      <c r="D49" s="16"/>
      <c r="E49" s="15">
        <v>-1</v>
      </c>
      <c r="F49" s="16"/>
      <c r="G49" s="15">
        <v>-1</v>
      </c>
      <c r="H49" s="16"/>
      <c r="I49" s="15">
        <v>0</v>
      </c>
      <c r="J49" s="15">
        <v>0</v>
      </c>
      <c r="K49" s="16"/>
      <c r="L49" s="15">
        <v>0</v>
      </c>
      <c r="M49" s="15">
        <v>0</v>
      </c>
      <c r="N49" s="15"/>
      <c r="O49" s="15">
        <v>0</v>
      </c>
      <c r="P49" s="16"/>
      <c r="Q49" s="15">
        <v>27400</v>
      </c>
      <c r="R49" s="16"/>
      <c r="S49" s="15">
        <v>-1</v>
      </c>
      <c r="T49" s="16"/>
      <c r="U49" s="15">
        <v>-1</v>
      </c>
      <c r="W49" s="6">
        <v>-1.4158335624821444E-12</v>
      </c>
    </row>
    <row r="50" spans="1:23" ht="18" x14ac:dyDescent="0.4">
      <c r="A50" s="3" t="s">
        <v>56</v>
      </c>
      <c r="C50" s="15">
        <v>0</v>
      </c>
      <c r="D50" s="16"/>
      <c r="E50" s="15">
        <v>-1</v>
      </c>
      <c r="F50" s="16"/>
      <c r="G50" s="15">
        <v>-1</v>
      </c>
      <c r="H50" s="16"/>
      <c r="I50" s="15">
        <v>0</v>
      </c>
      <c r="J50" s="15">
        <v>0</v>
      </c>
      <c r="K50" s="16"/>
      <c r="L50" s="15">
        <v>0</v>
      </c>
      <c r="M50" s="15">
        <v>0</v>
      </c>
      <c r="N50" s="15"/>
      <c r="O50" s="15">
        <v>0</v>
      </c>
      <c r="P50" s="16"/>
      <c r="Q50" s="15">
        <v>8670</v>
      </c>
      <c r="R50" s="16"/>
      <c r="S50" s="15">
        <v>-1</v>
      </c>
      <c r="T50" s="16"/>
      <c r="U50" s="15">
        <v>-1</v>
      </c>
      <c r="W50" s="6">
        <v>-1.4158335624821444E-12</v>
      </c>
    </row>
    <row r="51" spans="1:23" ht="18" x14ac:dyDescent="0.4">
      <c r="A51" s="3" t="s">
        <v>57</v>
      </c>
      <c r="C51" s="15">
        <v>600000</v>
      </c>
      <c r="D51" s="16"/>
      <c r="E51" s="15">
        <v>9602481006</v>
      </c>
      <c r="F51" s="16"/>
      <c r="G51" s="15">
        <v>10759597200</v>
      </c>
      <c r="H51" s="16"/>
      <c r="I51" s="15">
        <v>0</v>
      </c>
      <c r="J51" s="15">
        <v>0</v>
      </c>
      <c r="K51" s="16"/>
      <c r="L51" s="15">
        <v>0</v>
      </c>
      <c r="M51" s="15">
        <v>0</v>
      </c>
      <c r="N51" s="15"/>
      <c r="O51" s="15">
        <v>600000</v>
      </c>
      <c r="P51" s="16"/>
      <c r="Q51" s="15">
        <v>19850</v>
      </c>
      <c r="R51" s="16"/>
      <c r="S51" s="15">
        <v>9602481006</v>
      </c>
      <c r="T51" s="16"/>
      <c r="U51" s="15">
        <v>11839135500</v>
      </c>
      <c r="W51" s="6">
        <v>1.6762245391673824E-2</v>
      </c>
    </row>
    <row r="52" spans="1:23" ht="18" x14ac:dyDescent="0.4">
      <c r="A52" s="3" t="s">
        <v>58</v>
      </c>
      <c r="C52" s="15">
        <v>0</v>
      </c>
      <c r="D52" s="16"/>
      <c r="E52" s="15">
        <v>1</v>
      </c>
      <c r="F52" s="16"/>
      <c r="G52" s="15">
        <v>1</v>
      </c>
      <c r="H52" s="16"/>
      <c r="I52" s="15">
        <v>0</v>
      </c>
      <c r="J52" s="15">
        <v>0</v>
      </c>
      <c r="K52" s="16"/>
      <c r="L52" s="15">
        <v>0</v>
      </c>
      <c r="M52" s="15">
        <v>0</v>
      </c>
      <c r="N52" s="15"/>
      <c r="O52" s="15">
        <v>0</v>
      </c>
      <c r="P52" s="16"/>
      <c r="Q52" s="15">
        <v>26090</v>
      </c>
      <c r="R52" s="16"/>
      <c r="S52" s="15">
        <v>1</v>
      </c>
      <c r="T52" s="16"/>
      <c r="U52" s="15">
        <v>1</v>
      </c>
      <c r="W52" s="6">
        <v>1.4158335624821444E-12</v>
      </c>
    </row>
    <row r="53" spans="1:23" ht="18" x14ac:dyDescent="0.4">
      <c r="A53" s="3" t="s">
        <v>59</v>
      </c>
      <c r="C53" s="15">
        <v>1300000</v>
      </c>
      <c r="D53" s="16"/>
      <c r="E53" s="15">
        <v>10961667629</v>
      </c>
      <c r="F53" s="16"/>
      <c r="G53" s="15">
        <v>14107657005</v>
      </c>
      <c r="H53" s="16"/>
      <c r="I53" s="15">
        <v>0</v>
      </c>
      <c r="J53" s="15">
        <v>0</v>
      </c>
      <c r="K53" s="16"/>
      <c r="L53" s="15">
        <v>0</v>
      </c>
      <c r="M53" s="15">
        <v>0</v>
      </c>
      <c r="N53" s="15"/>
      <c r="O53" s="15">
        <v>1300000</v>
      </c>
      <c r="P53" s="16"/>
      <c r="Q53" s="15">
        <v>11649</v>
      </c>
      <c r="R53" s="16"/>
      <c r="S53" s="15">
        <v>10961667629</v>
      </c>
      <c r="T53" s="16"/>
      <c r="U53" s="15">
        <v>15053594985</v>
      </c>
      <c r="W53" s="6">
        <v>2.1313385015775892E-2</v>
      </c>
    </row>
    <row r="54" spans="1:23" ht="18" x14ac:dyDescent="0.4">
      <c r="A54" s="3" t="s">
        <v>60</v>
      </c>
      <c r="C54" s="15">
        <v>0</v>
      </c>
      <c r="D54" s="16"/>
      <c r="E54" s="15">
        <v>1</v>
      </c>
      <c r="F54" s="16"/>
      <c r="G54" s="15">
        <v>1</v>
      </c>
      <c r="H54" s="16"/>
      <c r="I54" s="15">
        <v>0</v>
      </c>
      <c r="J54" s="15">
        <v>0</v>
      </c>
      <c r="K54" s="16"/>
      <c r="L54" s="15">
        <v>0</v>
      </c>
      <c r="M54" s="15">
        <v>0</v>
      </c>
      <c r="N54" s="15"/>
      <c r="O54" s="15">
        <v>0</v>
      </c>
      <c r="P54" s="16"/>
      <c r="Q54" s="15">
        <v>10630</v>
      </c>
      <c r="R54" s="16"/>
      <c r="S54" s="15">
        <v>1</v>
      </c>
      <c r="T54" s="16"/>
      <c r="U54" s="15">
        <v>1</v>
      </c>
      <c r="W54" s="6">
        <v>1.4158335624821444E-12</v>
      </c>
    </row>
    <row r="55" spans="1:23" ht="18" x14ac:dyDescent="0.4">
      <c r="A55" s="3" t="s">
        <v>61</v>
      </c>
      <c r="C55" s="15">
        <v>0</v>
      </c>
      <c r="D55" s="16"/>
      <c r="E55" s="15">
        <v>-1</v>
      </c>
      <c r="F55" s="16"/>
      <c r="G55" s="15">
        <v>-1</v>
      </c>
      <c r="H55" s="16"/>
      <c r="I55" s="15">
        <v>0</v>
      </c>
      <c r="J55" s="15">
        <v>0</v>
      </c>
      <c r="K55" s="16"/>
      <c r="L55" s="15">
        <v>0</v>
      </c>
      <c r="M55" s="15">
        <v>0</v>
      </c>
      <c r="N55" s="15"/>
      <c r="O55" s="15">
        <v>0</v>
      </c>
      <c r="P55" s="16"/>
      <c r="Q55" s="15">
        <v>142395</v>
      </c>
      <c r="R55" s="16"/>
      <c r="S55" s="15">
        <v>-1</v>
      </c>
      <c r="T55" s="16"/>
      <c r="U55" s="15">
        <v>-1</v>
      </c>
      <c r="W55" s="6">
        <v>-1.4158335624821444E-12</v>
      </c>
    </row>
    <row r="56" spans="1:23" ht="18" x14ac:dyDescent="0.4">
      <c r="A56" s="3" t="s">
        <v>62</v>
      </c>
      <c r="C56" s="15">
        <v>720000</v>
      </c>
      <c r="D56" s="16"/>
      <c r="E56" s="15">
        <v>50241911058</v>
      </c>
      <c r="F56" s="16"/>
      <c r="G56" s="15">
        <v>43093260360</v>
      </c>
      <c r="H56" s="16"/>
      <c r="I56" s="15">
        <v>0</v>
      </c>
      <c r="J56" s="15">
        <v>0</v>
      </c>
      <c r="K56" s="16"/>
      <c r="L56" s="15">
        <v>0</v>
      </c>
      <c r="M56" s="15">
        <v>0</v>
      </c>
      <c r="N56" s="15"/>
      <c r="O56" s="15">
        <v>720000</v>
      </c>
      <c r="P56" s="16"/>
      <c r="Q56" s="15">
        <v>29750</v>
      </c>
      <c r="R56" s="16"/>
      <c r="S56" s="15">
        <v>25480955529</v>
      </c>
      <c r="T56" s="16"/>
      <c r="U56" s="15">
        <v>21292551000</v>
      </c>
      <c r="W56" s="6">
        <v>3.0146708336662744E-2</v>
      </c>
    </row>
    <row r="57" spans="1:23" ht="18" x14ac:dyDescent="0.4">
      <c r="A57" s="3" t="s">
        <v>63</v>
      </c>
      <c r="C57" s="16"/>
      <c r="D57" s="16"/>
      <c r="E57" s="16"/>
      <c r="F57" s="16"/>
      <c r="G57" s="16"/>
      <c r="H57" s="15"/>
      <c r="I57" s="15">
        <v>0</v>
      </c>
      <c r="J57" s="15">
        <v>0</v>
      </c>
      <c r="K57" s="16"/>
      <c r="L57" s="15">
        <v>0</v>
      </c>
      <c r="M57" s="15">
        <v>0</v>
      </c>
      <c r="N57" s="15"/>
      <c r="O57" s="15">
        <v>720000</v>
      </c>
      <c r="P57" s="16"/>
      <c r="Q57" s="15">
        <v>23620</v>
      </c>
      <c r="R57" s="16"/>
      <c r="S57" s="15">
        <v>24760955529</v>
      </c>
      <c r="T57" s="16"/>
      <c r="U57" s="15">
        <v>16905211920</v>
      </c>
      <c r="W57" s="6">
        <v>2.393496641720921E-2</v>
      </c>
    </row>
    <row r="58" spans="1:23" ht="18" x14ac:dyDescent="0.4">
      <c r="A58" s="3" t="s">
        <v>64</v>
      </c>
      <c r="C58" s="15">
        <v>450000</v>
      </c>
      <c r="D58" s="16"/>
      <c r="E58" s="15">
        <v>42131577349</v>
      </c>
      <c r="F58" s="16"/>
      <c r="G58" s="15">
        <v>36005882670</v>
      </c>
      <c r="H58" s="16"/>
      <c r="I58" s="15">
        <v>0</v>
      </c>
      <c r="J58" s="15">
        <v>0</v>
      </c>
      <c r="K58" s="16"/>
      <c r="L58" s="15">
        <v>0</v>
      </c>
      <c r="M58" s="15">
        <v>0</v>
      </c>
      <c r="N58" s="15"/>
      <c r="O58" s="15">
        <v>450000</v>
      </c>
      <c r="P58" s="16"/>
      <c r="Q58" s="15">
        <v>82749</v>
      </c>
      <c r="R58" s="16"/>
      <c r="S58" s="15">
        <v>42131577349</v>
      </c>
      <c r="T58" s="16"/>
      <c r="U58" s="15">
        <v>37015489552</v>
      </c>
      <c r="W58" s="6">
        <v>5.2407772439428756E-2</v>
      </c>
    </row>
    <row r="59" spans="1:23" ht="18" x14ac:dyDescent="0.4">
      <c r="A59" s="3" t="s">
        <v>65</v>
      </c>
      <c r="C59" s="15">
        <v>0</v>
      </c>
      <c r="D59" s="16"/>
      <c r="E59" s="15">
        <v>-1</v>
      </c>
      <c r="F59" s="16"/>
      <c r="G59" s="15">
        <v>-1</v>
      </c>
      <c r="H59" s="16"/>
      <c r="I59" s="15">
        <v>0</v>
      </c>
      <c r="J59" s="15">
        <v>0</v>
      </c>
      <c r="K59" s="16"/>
      <c r="L59" s="15">
        <v>0</v>
      </c>
      <c r="M59" s="15">
        <v>0</v>
      </c>
      <c r="N59" s="15"/>
      <c r="O59" s="15">
        <v>0</v>
      </c>
      <c r="P59" s="16"/>
      <c r="Q59" s="15">
        <v>23600</v>
      </c>
      <c r="R59" s="16"/>
      <c r="S59" s="15">
        <v>-1</v>
      </c>
      <c r="T59" s="16"/>
      <c r="U59" s="15">
        <v>-1</v>
      </c>
      <c r="W59" s="6">
        <v>-1.4158335624821444E-12</v>
      </c>
    </row>
    <row r="60" spans="1:23" ht="36" x14ac:dyDescent="0.4">
      <c r="A60" s="3" t="s">
        <v>66</v>
      </c>
      <c r="C60" s="15">
        <v>0</v>
      </c>
      <c r="D60" s="16"/>
      <c r="E60" s="15">
        <v>0</v>
      </c>
      <c r="F60" s="16"/>
      <c r="G60" s="15">
        <v>0</v>
      </c>
      <c r="H60" s="15"/>
      <c r="I60" s="15">
        <v>51900</v>
      </c>
      <c r="J60" s="15">
        <v>155325004</v>
      </c>
      <c r="K60" s="16"/>
      <c r="L60" s="15">
        <v>0</v>
      </c>
      <c r="M60" s="15">
        <v>0</v>
      </c>
      <c r="N60" s="16"/>
      <c r="O60" s="15">
        <v>51900</v>
      </c>
      <c r="P60" s="16"/>
      <c r="Q60" s="15">
        <v>3405</v>
      </c>
      <c r="R60" s="16"/>
      <c r="S60" s="15">
        <v>155325004</v>
      </c>
      <c r="T60" s="16"/>
      <c r="U60" s="15">
        <v>175668019</v>
      </c>
      <c r="W60" s="6">
        <v>2.4871667715495104E-4</v>
      </c>
    </row>
    <row r="61" spans="1:23" ht="18" x14ac:dyDescent="0.4">
      <c r="A61" s="3" t="s">
        <v>67</v>
      </c>
      <c r="C61" s="15">
        <v>0</v>
      </c>
      <c r="D61" s="16"/>
      <c r="E61" s="15">
        <v>-1</v>
      </c>
      <c r="F61" s="16"/>
      <c r="G61" s="15">
        <v>-1</v>
      </c>
      <c r="H61" s="16"/>
      <c r="I61" s="15">
        <v>0</v>
      </c>
      <c r="J61" s="15">
        <v>0</v>
      </c>
      <c r="K61" s="16"/>
      <c r="L61" s="15">
        <v>0</v>
      </c>
      <c r="M61" s="15">
        <v>0</v>
      </c>
      <c r="N61" s="15"/>
      <c r="O61" s="15">
        <v>0</v>
      </c>
      <c r="P61" s="16"/>
      <c r="Q61" s="15">
        <v>16360</v>
      </c>
      <c r="R61" s="16"/>
      <c r="S61" s="15">
        <v>-1</v>
      </c>
      <c r="T61" s="16"/>
      <c r="U61" s="15">
        <v>-1</v>
      </c>
      <c r="W61" s="6">
        <v>-1.4158335624821444E-12</v>
      </c>
    </row>
    <row r="62" spans="1:23" ht="18" x14ac:dyDescent="0.4">
      <c r="A62" s="7" t="s">
        <v>68</v>
      </c>
      <c r="C62" s="17">
        <f>SUM(C11:$C$61)</f>
        <v>19245212</v>
      </c>
      <c r="D62" s="16"/>
      <c r="E62" s="17">
        <f>SUM(E11:$E$61)</f>
        <v>319630174056</v>
      </c>
      <c r="F62" s="16"/>
      <c r="G62" s="17">
        <f>SUM(G11:$G$61)</f>
        <v>305822893129</v>
      </c>
      <c r="H62" s="16"/>
      <c r="I62" s="17">
        <f>SUM(I11:$I$61)</f>
        <v>69639</v>
      </c>
      <c r="J62" s="17">
        <f>SUM(J11:$J$61)</f>
        <v>429469813</v>
      </c>
      <c r="K62" s="16"/>
      <c r="L62" s="17">
        <f>SUM(L11:$L$61)</f>
        <v>568496</v>
      </c>
      <c r="M62" s="17">
        <f>SUM(M11:$M$61)</f>
        <v>5995606882</v>
      </c>
      <c r="N62" s="16"/>
      <c r="O62" s="17">
        <f>SUM(O11:$O$61)</f>
        <v>21475924</v>
      </c>
      <c r="P62" s="16"/>
      <c r="Q62" s="17">
        <f>SUM(Q11:$Q$61)</f>
        <v>1115488</v>
      </c>
      <c r="R62" s="16"/>
      <c r="S62" s="17">
        <f>SUM(S11:$S$61)</f>
        <v>314683688910</v>
      </c>
      <c r="T62" s="16"/>
      <c r="U62" s="17">
        <f>SUM(U11:$U$61)</f>
        <v>308958144364</v>
      </c>
      <c r="W62" s="8">
        <f>SUM(W11:$W$61)</f>
        <v>0.43743331018850723</v>
      </c>
    </row>
    <row r="63" spans="1:23" ht="18.75" thickTop="1" x14ac:dyDescent="0.4">
      <c r="C63" s="9"/>
      <c r="E63" s="9"/>
      <c r="G63" s="9"/>
      <c r="I63" s="9"/>
      <c r="J63" s="9"/>
      <c r="L63" s="9"/>
      <c r="M63" s="9"/>
      <c r="O63" s="9"/>
      <c r="Q63" s="9"/>
      <c r="S63" s="9"/>
      <c r="U63" s="9"/>
      <c r="W63" s="9"/>
    </row>
    <row r="64" spans="1:23" x14ac:dyDescent="0.4">
      <c r="U64" s="18"/>
    </row>
    <row r="66" spans="7:21" x14ac:dyDescent="0.4">
      <c r="G66" s="18"/>
      <c r="U66" s="18"/>
    </row>
  </sheetData>
  <mergeCells count="19"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</mergeCells>
  <pageMargins left="0.7" right="0.7" top="0.75" bottom="0.75" header="0.3" footer="0.3"/>
  <pageSetup paperSize="9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"/>
  <sheetViews>
    <sheetView rightToLeft="1" workbookViewId="0">
      <selection sqref="A1:XFD1048576"/>
    </sheetView>
  </sheetViews>
  <sheetFormatPr defaultRowHeight="17.25" x14ac:dyDescent="0.4"/>
  <cols>
    <col min="1" max="1" width="17" style="1" customWidth="1"/>
    <col min="2" max="2" width="1.375" style="1" customWidth="1"/>
    <col min="3" max="3" width="14.25" style="1" customWidth="1"/>
    <col min="4" max="4" width="1.375" style="1" customWidth="1"/>
    <col min="5" max="5" width="14.25" style="1" customWidth="1"/>
    <col min="6" max="6" width="1.375" style="1" customWidth="1"/>
    <col min="7" max="7" width="14.25" style="1" customWidth="1"/>
    <col min="8" max="8" width="1.375" style="1" customWidth="1"/>
    <col min="9" max="9" width="14.25" style="1" customWidth="1"/>
    <col min="10" max="10" width="1.375" style="1" customWidth="1"/>
    <col min="11" max="11" width="14.25" style="1" customWidth="1"/>
    <col min="12" max="12" width="1.375" style="1" customWidth="1"/>
    <col min="13" max="13" width="14.25" style="1" customWidth="1"/>
    <col min="14" max="14" width="1.375" style="1" customWidth="1"/>
    <col min="15" max="15" width="14.25" style="1" customWidth="1"/>
    <col min="16" max="16" width="1.375" style="1" customWidth="1"/>
    <col min="17" max="17" width="14.25" style="1" customWidth="1"/>
    <col min="18" max="16384" width="9" style="1"/>
  </cols>
  <sheetData>
    <row r="1" spans="1:17" ht="20.100000000000001" customHeight="1" x14ac:dyDescent="0.4">
      <c r="A1" s="39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20.100000000000001" customHeight="1" x14ac:dyDescent="0.4">
      <c r="A2" s="39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20.100000000000001" customHeight="1" x14ac:dyDescent="0.4">
      <c r="A3" s="39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5" spans="1:17" ht="18.75" x14ac:dyDescent="0.4">
      <c r="A5" s="40" t="s">
        <v>69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7" spans="1:17" ht="18.75" x14ac:dyDescent="0.4">
      <c r="C7" s="34" t="s">
        <v>5</v>
      </c>
      <c r="D7" s="35"/>
      <c r="E7" s="35"/>
      <c r="F7" s="35"/>
      <c r="G7" s="35"/>
      <c r="H7" s="35"/>
      <c r="I7" s="35"/>
      <c r="K7" s="34" t="s">
        <v>7</v>
      </c>
      <c r="L7" s="35"/>
      <c r="M7" s="35"/>
      <c r="N7" s="35"/>
      <c r="O7" s="35"/>
      <c r="P7" s="35"/>
      <c r="Q7" s="35"/>
    </row>
    <row r="8" spans="1:17" ht="18.75" x14ac:dyDescent="0.4">
      <c r="A8" s="10" t="s">
        <v>70</v>
      </c>
      <c r="C8" s="10" t="s">
        <v>71</v>
      </c>
      <c r="E8" s="10" t="s">
        <v>72</v>
      </c>
      <c r="G8" s="10" t="s">
        <v>73</v>
      </c>
      <c r="I8" s="10" t="s">
        <v>74</v>
      </c>
      <c r="K8" s="10" t="s">
        <v>71</v>
      </c>
      <c r="M8" s="10" t="s">
        <v>72</v>
      </c>
      <c r="O8" s="10" t="s">
        <v>73</v>
      </c>
      <c r="Q8" s="10" t="s">
        <v>74</v>
      </c>
    </row>
    <row r="9" spans="1:17" ht="18" x14ac:dyDescent="0.4">
      <c r="A9" s="7" t="s">
        <v>68</v>
      </c>
      <c r="C9" s="7">
        <f>SUM($C$8)</f>
        <v>0</v>
      </c>
      <c r="E9" s="7">
        <f>SUM($E$8)</f>
        <v>0</v>
      </c>
      <c r="I9" s="7">
        <f>SUM($I$8)</f>
        <v>0</v>
      </c>
      <c r="K9" s="7">
        <f>SUM($K$8)</f>
        <v>0</v>
      </c>
      <c r="M9" s="7">
        <f>SUM($M$8)</f>
        <v>0</v>
      </c>
      <c r="Q9" s="7">
        <f>SUM($Q$8)</f>
        <v>0</v>
      </c>
    </row>
    <row r="10" spans="1:17" ht="18" x14ac:dyDescent="0.4">
      <c r="C10" s="9"/>
      <c r="E10" s="9"/>
      <c r="I10" s="9"/>
      <c r="K10" s="9"/>
      <c r="M10" s="9"/>
      <c r="Q10" s="9"/>
    </row>
  </sheetData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scale="9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8"/>
  <sheetViews>
    <sheetView rightToLeft="1" topLeftCell="F1" zoomScale="80" zoomScaleNormal="80" workbookViewId="0">
      <selection activeCell="S27" sqref="S27"/>
    </sheetView>
  </sheetViews>
  <sheetFormatPr defaultRowHeight="17.25" x14ac:dyDescent="0.4"/>
  <cols>
    <col min="1" max="1" width="17" style="1" customWidth="1"/>
    <col min="2" max="2" width="1.375" style="1" customWidth="1"/>
    <col min="3" max="3" width="8.5" style="1" customWidth="1"/>
    <col min="4" max="4" width="1.375" style="1" customWidth="1"/>
    <col min="5" max="5" width="11.375" style="1" customWidth="1"/>
    <col min="6" max="6" width="1.375" style="1" customWidth="1"/>
    <col min="7" max="7" width="11.375" style="1" customWidth="1"/>
    <col min="8" max="8" width="1.375" style="1" customWidth="1"/>
    <col min="9" max="9" width="11.375" style="1" customWidth="1"/>
    <col min="10" max="10" width="1.375" style="1" customWidth="1"/>
    <col min="11" max="11" width="7.125" style="1" customWidth="1"/>
    <col min="12" max="12" width="1.375" style="1" customWidth="1"/>
    <col min="13" max="13" width="7.125" style="1" customWidth="1"/>
    <col min="14" max="14" width="1.375" style="1" customWidth="1"/>
    <col min="15" max="15" width="11.375" style="1" customWidth="1"/>
    <col min="16" max="16" width="1.375" style="1" customWidth="1"/>
    <col min="17" max="17" width="18.5" style="1" customWidth="1"/>
    <col min="18" max="18" width="1.375" style="1" customWidth="1"/>
    <col min="19" max="19" width="18.5" style="1" customWidth="1"/>
    <col min="20" max="20" width="1.375" style="1" customWidth="1"/>
    <col min="21" max="21" width="11.375" style="1" customWidth="1"/>
    <col min="22" max="22" width="18.5" style="1" customWidth="1"/>
    <col min="23" max="23" width="1.375" style="1" customWidth="1"/>
    <col min="24" max="24" width="11.375" style="1" customWidth="1"/>
    <col min="25" max="25" width="18.5" style="1" customWidth="1"/>
    <col min="26" max="26" width="1.375" style="1" customWidth="1"/>
    <col min="27" max="27" width="11.375" style="1" customWidth="1"/>
    <col min="28" max="28" width="1.375" style="1" customWidth="1"/>
    <col min="29" max="29" width="11.375" style="1" customWidth="1"/>
    <col min="30" max="30" width="1.375" style="1" customWidth="1"/>
    <col min="31" max="31" width="18.5" style="1" customWidth="1"/>
    <col min="32" max="32" width="1.375" style="1" customWidth="1"/>
    <col min="33" max="33" width="18.5" style="1" customWidth="1"/>
    <col min="34" max="34" width="1.375" style="1" customWidth="1"/>
    <col min="35" max="35" width="8.5" style="1" customWidth="1"/>
    <col min="36" max="16384" width="9" style="1"/>
  </cols>
  <sheetData>
    <row r="1" spans="1:35" ht="20.100000000000001" customHeight="1" x14ac:dyDescent="0.4">
      <c r="A1" s="39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</row>
    <row r="2" spans="1:35" ht="20.100000000000001" customHeight="1" x14ac:dyDescent="0.4">
      <c r="A2" s="39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</row>
    <row r="3" spans="1:35" ht="20.100000000000001" customHeight="1" x14ac:dyDescent="0.4">
      <c r="A3" s="39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</row>
    <row r="5" spans="1:35" ht="18.75" x14ac:dyDescent="0.4">
      <c r="A5" s="40" t="s">
        <v>75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</row>
    <row r="7" spans="1:35" ht="18.75" x14ac:dyDescent="0.4">
      <c r="C7" s="34" t="s">
        <v>76</v>
      </c>
      <c r="D7" s="35"/>
      <c r="E7" s="35"/>
      <c r="F7" s="35"/>
      <c r="G7" s="35"/>
      <c r="H7" s="35"/>
      <c r="I7" s="35"/>
      <c r="J7" s="35"/>
      <c r="K7" s="35"/>
      <c r="L7" s="35"/>
      <c r="M7" s="35"/>
      <c r="O7" s="34" t="s">
        <v>5</v>
      </c>
      <c r="P7" s="35"/>
      <c r="Q7" s="35"/>
      <c r="R7" s="35"/>
      <c r="S7" s="35"/>
      <c r="U7" s="34" t="s">
        <v>6</v>
      </c>
      <c r="V7" s="35"/>
      <c r="W7" s="35"/>
      <c r="X7" s="35"/>
      <c r="Y7" s="35"/>
      <c r="AA7" s="34" t="s">
        <v>7</v>
      </c>
      <c r="AB7" s="35"/>
      <c r="AC7" s="35"/>
      <c r="AD7" s="35"/>
      <c r="AE7" s="35"/>
      <c r="AF7" s="35"/>
      <c r="AG7" s="35"/>
      <c r="AH7" s="35"/>
      <c r="AI7" s="35"/>
    </row>
    <row r="8" spans="1:35" ht="18" x14ac:dyDescent="0.4">
      <c r="A8" s="36" t="s">
        <v>77</v>
      </c>
      <c r="C8" s="38" t="s">
        <v>78</v>
      </c>
      <c r="E8" s="38" t="s">
        <v>79</v>
      </c>
      <c r="G8" s="38" t="s">
        <v>80</v>
      </c>
      <c r="I8" s="38" t="s">
        <v>81</v>
      </c>
      <c r="K8" s="38" t="s">
        <v>82</v>
      </c>
      <c r="M8" s="38" t="s">
        <v>74</v>
      </c>
      <c r="O8" s="36" t="s">
        <v>9</v>
      </c>
      <c r="Q8" s="36" t="s">
        <v>10</v>
      </c>
      <c r="S8" s="36" t="s">
        <v>11</v>
      </c>
      <c r="U8" s="36" t="s">
        <v>12</v>
      </c>
      <c r="V8" s="33"/>
      <c r="X8" s="36" t="s">
        <v>13</v>
      </c>
      <c r="Y8" s="33"/>
      <c r="AA8" s="36" t="s">
        <v>9</v>
      </c>
      <c r="AC8" s="38" t="s">
        <v>83</v>
      </c>
      <c r="AE8" s="36" t="s">
        <v>10</v>
      </c>
      <c r="AG8" s="36" t="s">
        <v>11</v>
      </c>
      <c r="AI8" s="38" t="s">
        <v>15</v>
      </c>
    </row>
    <row r="9" spans="1:35" ht="18" x14ac:dyDescent="0.4">
      <c r="A9" s="37"/>
      <c r="C9" s="37"/>
      <c r="E9" s="37"/>
      <c r="G9" s="37"/>
      <c r="I9" s="37"/>
      <c r="K9" s="37"/>
      <c r="M9" s="37"/>
      <c r="O9" s="37"/>
      <c r="Q9" s="37"/>
      <c r="S9" s="37"/>
      <c r="U9" s="2" t="s">
        <v>9</v>
      </c>
      <c r="V9" s="2" t="s">
        <v>10</v>
      </c>
      <c r="X9" s="2" t="s">
        <v>9</v>
      </c>
      <c r="Y9" s="2" t="s">
        <v>16</v>
      </c>
      <c r="AA9" s="37"/>
      <c r="AC9" s="37"/>
      <c r="AE9" s="37"/>
      <c r="AG9" s="37"/>
      <c r="AI9" s="37"/>
    </row>
    <row r="10" spans="1:35" ht="36" x14ac:dyDescent="0.4">
      <c r="A10" s="3" t="s">
        <v>84</v>
      </c>
      <c r="C10" s="5" t="s">
        <v>85</v>
      </c>
      <c r="E10" s="5" t="s">
        <v>86</v>
      </c>
      <c r="G10" s="5" t="s">
        <v>87</v>
      </c>
      <c r="I10" s="5" t="s">
        <v>88</v>
      </c>
      <c r="K10" s="5" t="s">
        <v>89</v>
      </c>
      <c r="O10" s="4">
        <v>44598</v>
      </c>
      <c r="Q10" s="4">
        <v>34922561783</v>
      </c>
      <c r="S10" s="4">
        <v>39240776446</v>
      </c>
      <c r="U10" s="21" t="s">
        <v>292</v>
      </c>
      <c r="V10" s="21" t="s">
        <v>292</v>
      </c>
      <c r="W10" s="21"/>
      <c r="X10" s="21" t="s">
        <v>292</v>
      </c>
      <c r="Y10" s="21" t="s">
        <v>292</v>
      </c>
      <c r="Z10" s="5"/>
      <c r="AA10" s="4">
        <v>44598</v>
      </c>
      <c r="AC10" s="4">
        <v>900474</v>
      </c>
      <c r="AE10" s="4">
        <v>34922561783</v>
      </c>
      <c r="AG10" s="4">
        <v>40152060572</v>
      </c>
      <c r="AI10" s="6">
        <v>5.6848634960653607E-2</v>
      </c>
    </row>
    <row r="11" spans="1:35" ht="36" x14ac:dyDescent="0.4">
      <c r="A11" s="3" t="s">
        <v>90</v>
      </c>
      <c r="C11" s="5" t="s">
        <v>85</v>
      </c>
      <c r="E11" s="5" t="s">
        <v>86</v>
      </c>
      <c r="G11" s="5" t="s">
        <v>87</v>
      </c>
      <c r="I11" s="5" t="s">
        <v>91</v>
      </c>
      <c r="K11" s="5" t="s">
        <v>89</v>
      </c>
      <c r="O11" s="4">
        <v>3029</v>
      </c>
      <c r="Q11" s="4">
        <v>2310805588</v>
      </c>
      <c r="S11" s="4">
        <v>2442733429</v>
      </c>
      <c r="U11" s="21" t="s">
        <v>292</v>
      </c>
      <c r="V11" s="21" t="s">
        <v>292</v>
      </c>
      <c r="W11" s="21"/>
      <c r="X11" s="21" t="s">
        <v>292</v>
      </c>
      <c r="Y11" s="21" t="s">
        <v>292</v>
      </c>
      <c r="Z11" s="5"/>
      <c r="AA11" s="4">
        <v>3029</v>
      </c>
      <c r="AC11" s="4">
        <v>825728</v>
      </c>
      <c r="AE11" s="4">
        <v>2310805588</v>
      </c>
      <c r="AG11" s="4">
        <v>2500676782</v>
      </c>
      <c r="AI11" s="6">
        <v>3.5405421168754445E-3</v>
      </c>
    </row>
    <row r="12" spans="1:35" ht="36" x14ac:dyDescent="0.4">
      <c r="A12" s="3" t="s">
        <v>92</v>
      </c>
      <c r="C12" s="5" t="s">
        <v>93</v>
      </c>
      <c r="E12" s="5" t="s">
        <v>86</v>
      </c>
      <c r="G12" s="5" t="s">
        <v>94</v>
      </c>
      <c r="I12" s="5" t="s">
        <v>95</v>
      </c>
      <c r="K12" s="5" t="s">
        <v>89</v>
      </c>
      <c r="O12" s="4">
        <v>13853</v>
      </c>
      <c r="Q12" s="4">
        <v>10357012543</v>
      </c>
      <c r="S12" s="4">
        <v>11126721201</v>
      </c>
      <c r="U12" s="21" t="s">
        <v>292</v>
      </c>
      <c r="V12" s="21" t="s">
        <v>292</v>
      </c>
      <c r="W12" s="21"/>
      <c r="X12" s="21" t="s">
        <v>292</v>
      </c>
      <c r="Y12" s="21" t="s">
        <v>292</v>
      </c>
      <c r="Z12" s="5"/>
      <c r="AA12" s="4">
        <v>13853</v>
      </c>
      <c r="AC12" s="4">
        <v>817807</v>
      </c>
      <c r="AE12" s="4">
        <v>10357012543</v>
      </c>
      <c r="AG12" s="4">
        <v>11327026975</v>
      </c>
      <c r="AI12" s="6">
        <v>1.6037184954345599E-2</v>
      </c>
    </row>
    <row r="13" spans="1:35" ht="36" x14ac:dyDescent="0.4">
      <c r="A13" s="3" t="s">
        <v>96</v>
      </c>
      <c r="C13" s="5" t="s">
        <v>93</v>
      </c>
      <c r="E13" s="5" t="s">
        <v>86</v>
      </c>
      <c r="G13" s="5" t="s">
        <v>97</v>
      </c>
      <c r="I13" s="5" t="s">
        <v>98</v>
      </c>
      <c r="K13" s="5" t="s">
        <v>89</v>
      </c>
      <c r="O13" s="4">
        <v>43499</v>
      </c>
      <c r="Q13" s="4">
        <v>32663216933</v>
      </c>
      <c r="S13" s="4">
        <v>34071722963</v>
      </c>
      <c r="U13" s="21" t="s">
        <v>292</v>
      </c>
      <c r="V13" s="21" t="s">
        <v>292</v>
      </c>
      <c r="W13" s="21"/>
      <c r="X13" s="21" t="s">
        <v>292</v>
      </c>
      <c r="Y13" s="21" t="s">
        <v>292</v>
      </c>
      <c r="Z13" s="5"/>
      <c r="AA13" s="4">
        <v>43499</v>
      </c>
      <c r="AC13" s="4">
        <v>805000</v>
      </c>
      <c r="AE13" s="4">
        <v>32663216933</v>
      </c>
      <c r="AG13" s="4">
        <v>35010348224</v>
      </c>
      <c r="AI13" s="6">
        <v>4.9568826049726337E-2</v>
      </c>
    </row>
    <row r="14" spans="1:35" ht="36" x14ac:dyDescent="0.4">
      <c r="A14" s="3" t="s">
        <v>99</v>
      </c>
      <c r="C14" s="5" t="s">
        <v>93</v>
      </c>
      <c r="E14" s="5" t="s">
        <v>86</v>
      </c>
      <c r="G14" s="5" t="s">
        <v>100</v>
      </c>
      <c r="I14" s="5" t="s">
        <v>101</v>
      </c>
      <c r="K14" s="5" t="s">
        <v>89</v>
      </c>
      <c r="O14" s="4">
        <v>48433</v>
      </c>
      <c r="Q14" s="4">
        <v>36239780001</v>
      </c>
      <c r="S14" s="4">
        <v>37862269291</v>
      </c>
      <c r="U14" s="21" t="s">
        <v>292</v>
      </c>
      <c r="V14" s="21" t="s">
        <v>292</v>
      </c>
      <c r="W14" s="21"/>
      <c r="X14" s="21" t="s">
        <v>292</v>
      </c>
      <c r="Y14" s="21" t="s">
        <v>292</v>
      </c>
      <c r="Z14" s="5"/>
      <c r="AA14" s="4">
        <v>48433</v>
      </c>
      <c r="AC14" s="4">
        <v>802931</v>
      </c>
      <c r="AE14" s="4">
        <v>36239780001</v>
      </c>
      <c r="AG14" s="4">
        <v>38881308608</v>
      </c>
      <c r="AI14" s="6">
        <v>5.5049461680432302E-2</v>
      </c>
    </row>
    <row r="15" spans="1:35" ht="36" x14ac:dyDescent="0.4">
      <c r="A15" s="3" t="s">
        <v>102</v>
      </c>
      <c r="C15" s="5" t="s">
        <v>93</v>
      </c>
      <c r="E15" s="5" t="s">
        <v>86</v>
      </c>
      <c r="G15" s="5" t="s">
        <v>103</v>
      </c>
      <c r="I15" s="5" t="s">
        <v>104</v>
      </c>
      <c r="K15" s="5" t="s">
        <v>89</v>
      </c>
      <c r="O15" s="4">
        <v>40933</v>
      </c>
      <c r="Q15" s="4">
        <v>29794567974</v>
      </c>
      <c r="S15" s="4">
        <v>31390984611</v>
      </c>
      <c r="U15" s="21" t="s">
        <v>292</v>
      </c>
      <c r="V15" s="21" t="s">
        <v>292</v>
      </c>
      <c r="W15" s="21"/>
      <c r="X15" s="21" t="s">
        <v>292</v>
      </c>
      <c r="Y15" s="21" t="s">
        <v>292</v>
      </c>
      <c r="Z15" s="5"/>
      <c r="AA15" s="4">
        <v>40933</v>
      </c>
      <c r="AC15" s="4">
        <v>786472</v>
      </c>
      <c r="AE15" s="4">
        <v>29794567974</v>
      </c>
      <c r="AG15" s="4">
        <v>32186823457</v>
      </c>
      <c r="AI15" s="6">
        <v>4.5571184920108157E-2</v>
      </c>
    </row>
    <row r="16" spans="1:35" ht="36" x14ac:dyDescent="0.4">
      <c r="A16" s="3" t="s">
        <v>105</v>
      </c>
      <c r="C16" s="5" t="s">
        <v>93</v>
      </c>
      <c r="E16" s="5" t="s">
        <v>86</v>
      </c>
      <c r="G16" s="5" t="s">
        <v>106</v>
      </c>
      <c r="I16" s="5" t="s">
        <v>107</v>
      </c>
      <c r="K16" s="5" t="s">
        <v>89</v>
      </c>
      <c r="O16" s="4">
        <v>20000</v>
      </c>
      <c r="Q16" s="4">
        <v>12162223999</v>
      </c>
      <c r="S16" s="4">
        <v>12120242808</v>
      </c>
      <c r="U16" s="21" t="s">
        <v>292</v>
      </c>
      <c r="V16" s="21" t="s">
        <v>292</v>
      </c>
      <c r="W16" s="21"/>
      <c r="X16" s="21" t="s">
        <v>292</v>
      </c>
      <c r="Y16" s="21" t="s">
        <v>292</v>
      </c>
      <c r="Z16" s="5"/>
      <c r="AA16" s="4">
        <v>20000</v>
      </c>
      <c r="AC16" s="4">
        <v>626080</v>
      </c>
      <c r="AE16" s="4">
        <v>12162223999</v>
      </c>
      <c r="AG16" s="4">
        <v>12519330460</v>
      </c>
      <c r="AI16" s="6">
        <v>1.7725288245073023E-2</v>
      </c>
    </row>
    <row r="17" spans="1:35" ht="36" x14ac:dyDescent="0.4">
      <c r="A17" s="3" t="s">
        <v>108</v>
      </c>
      <c r="C17" s="5" t="s">
        <v>85</v>
      </c>
      <c r="E17" s="5" t="s">
        <v>86</v>
      </c>
      <c r="G17" s="5" t="s">
        <v>109</v>
      </c>
      <c r="I17" s="5" t="s">
        <v>110</v>
      </c>
      <c r="K17" s="5" t="s">
        <v>89</v>
      </c>
      <c r="O17" s="4">
        <v>22266</v>
      </c>
      <c r="Q17" s="4">
        <v>17549009875</v>
      </c>
      <c r="S17" s="4">
        <v>20409546239</v>
      </c>
      <c r="U17" s="21" t="s">
        <v>292</v>
      </c>
      <c r="V17" s="21" t="s">
        <v>292</v>
      </c>
      <c r="W17" s="21"/>
      <c r="X17" s="21" t="s">
        <v>292</v>
      </c>
      <c r="Y17" s="21" t="s">
        <v>292</v>
      </c>
      <c r="Z17" s="5"/>
      <c r="AA17" s="4">
        <v>22266</v>
      </c>
      <c r="AC17" s="4">
        <v>935652</v>
      </c>
      <c r="AE17" s="4">
        <v>17549009875</v>
      </c>
      <c r="AG17" s="4">
        <v>20829451410</v>
      </c>
      <c r="AI17" s="6">
        <v>2.9491036394369025E-2</v>
      </c>
    </row>
    <row r="18" spans="1:35" ht="36" x14ac:dyDescent="0.4">
      <c r="A18" s="3" t="s">
        <v>111</v>
      </c>
      <c r="C18" s="5" t="s">
        <v>85</v>
      </c>
      <c r="E18" s="5" t="s">
        <v>86</v>
      </c>
      <c r="G18" s="5" t="s">
        <v>109</v>
      </c>
      <c r="I18" s="5" t="s">
        <v>112</v>
      </c>
      <c r="K18" s="5" t="s">
        <v>89</v>
      </c>
      <c r="O18" s="4">
        <v>23624</v>
      </c>
      <c r="Q18" s="4">
        <v>19915088952</v>
      </c>
      <c r="S18" s="4">
        <v>21375136334</v>
      </c>
      <c r="U18" s="21" t="s">
        <v>292</v>
      </c>
      <c r="V18" s="21" t="s">
        <v>292</v>
      </c>
      <c r="W18" s="21"/>
      <c r="X18" s="21" t="s">
        <v>292</v>
      </c>
      <c r="Y18" s="21" t="s">
        <v>292</v>
      </c>
      <c r="Z18" s="5"/>
      <c r="AA18" s="4">
        <v>23624</v>
      </c>
      <c r="AC18" s="4">
        <v>923350</v>
      </c>
      <c r="AE18" s="4">
        <v>19915088952</v>
      </c>
      <c r="AG18" s="4">
        <v>21809266754</v>
      </c>
      <c r="AI18" s="6">
        <v>3.0878291843439213E-2</v>
      </c>
    </row>
    <row r="19" spans="1:35" ht="36" x14ac:dyDescent="0.4">
      <c r="A19" s="3" t="s">
        <v>113</v>
      </c>
      <c r="C19" s="5" t="s">
        <v>93</v>
      </c>
      <c r="E19" s="5" t="s">
        <v>86</v>
      </c>
      <c r="G19" s="5" t="s">
        <v>114</v>
      </c>
      <c r="I19" s="5" t="s">
        <v>115</v>
      </c>
      <c r="K19" s="5" t="s">
        <v>89</v>
      </c>
      <c r="O19" s="4">
        <v>22000</v>
      </c>
      <c r="Q19" s="4">
        <v>15202148973</v>
      </c>
      <c r="S19" s="4">
        <v>15797030269</v>
      </c>
      <c r="U19" s="21" t="s">
        <v>292</v>
      </c>
      <c r="V19" s="21" t="s">
        <v>292</v>
      </c>
      <c r="W19" s="21"/>
      <c r="X19" s="21" t="s">
        <v>292</v>
      </c>
      <c r="Y19" s="21" t="s">
        <v>292</v>
      </c>
      <c r="Z19" s="5"/>
      <c r="AA19" s="4">
        <v>22000</v>
      </c>
      <c r="AC19" s="4">
        <v>734622</v>
      </c>
      <c r="AE19" s="4">
        <v>15202148973</v>
      </c>
      <c r="AG19" s="4">
        <v>16158754695</v>
      </c>
      <c r="AI19" s="6">
        <v>2.2878107225096925E-2</v>
      </c>
    </row>
    <row r="20" spans="1:35" ht="36" x14ac:dyDescent="0.4">
      <c r="A20" s="3" t="s">
        <v>116</v>
      </c>
      <c r="C20" s="5" t="s">
        <v>93</v>
      </c>
      <c r="E20" s="5" t="s">
        <v>86</v>
      </c>
      <c r="G20" s="5" t="s">
        <v>87</v>
      </c>
      <c r="I20" s="5" t="s">
        <v>117</v>
      </c>
      <c r="K20" s="5" t="s">
        <v>89</v>
      </c>
      <c r="O20" s="4">
        <v>37274</v>
      </c>
      <c r="Q20" s="4">
        <v>30386473318</v>
      </c>
      <c r="S20" s="4">
        <v>35620739976</v>
      </c>
      <c r="U20" s="21" t="s">
        <v>292</v>
      </c>
      <c r="V20" s="21" t="s">
        <v>292</v>
      </c>
      <c r="W20" s="21"/>
      <c r="X20" s="21" t="s">
        <v>292</v>
      </c>
      <c r="Y20" s="21" t="s">
        <v>292</v>
      </c>
      <c r="Z20" s="5"/>
      <c r="AA20" s="4">
        <v>37274</v>
      </c>
      <c r="AC20" s="4">
        <v>974860</v>
      </c>
      <c r="AE20" s="4">
        <v>30386473318</v>
      </c>
      <c r="AG20" s="4">
        <v>36330345571</v>
      </c>
      <c r="AI20" s="6">
        <v>5.1437722595996327E-2</v>
      </c>
    </row>
    <row r="21" spans="1:35" ht="36" x14ac:dyDescent="0.4">
      <c r="A21" s="3" t="s">
        <v>118</v>
      </c>
      <c r="C21" s="5" t="s">
        <v>93</v>
      </c>
      <c r="E21" s="5" t="s">
        <v>86</v>
      </c>
      <c r="G21" s="5" t="s">
        <v>87</v>
      </c>
      <c r="I21" s="5" t="s">
        <v>119</v>
      </c>
      <c r="K21" s="5" t="s">
        <v>89</v>
      </c>
      <c r="O21" s="4">
        <v>11417</v>
      </c>
      <c r="Q21" s="4">
        <v>9419761000</v>
      </c>
      <c r="S21" s="4">
        <v>10525011259</v>
      </c>
      <c r="U21" s="21" t="s">
        <v>292</v>
      </c>
      <c r="V21" s="21" t="s">
        <v>292</v>
      </c>
      <c r="W21" s="21"/>
      <c r="X21" s="21" t="s">
        <v>292</v>
      </c>
      <c r="Y21" s="21" t="s">
        <v>292</v>
      </c>
      <c r="Z21" s="5"/>
      <c r="AA21" s="4">
        <v>11417</v>
      </c>
      <c r="AC21" s="4">
        <v>940002</v>
      </c>
      <c r="AE21" s="4">
        <v>9419761000</v>
      </c>
      <c r="AG21" s="4">
        <v>10730057658</v>
      </c>
      <c r="AI21" s="6">
        <v>1.5191975759564954E-2</v>
      </c>
    </row>
    <row r="22" spans="1:35" ht="36" x14ac:dyDescent="0.4">
      <c r="A22" s="3" t="s">
        <v>120</v>
      </c>
      <c r="C22" s="5" t="s">
        <v>93</v>
      </c>
      <c r="E22" s="5" t="s">
        <v>86</v>
      </c>
      <c r="G22" s="5" t="s">
        <v>87</v>
      </c>
      <c r="I22" s="5" t="s">
        <v>121</v>
      </c>
      <c r="K22" s="5" t="s">
        <v>89</v>
      </c>
      <c r="O22" s="4">
        <v>34894</v>
      </c>
      <c r="Q22" s="4">
        <v>28440513842</v>
      </c>
      <c r="S22" s="4">
        <v>31739062752</v>
      </c>
      <c r="U22" s="21" t="s">
        <v>292</v>
      </c>
      <c r="V22" s="21" t="s">
        <v>292</v>
      </c>
      <c r="W22" s="21"/>
      <c r="X22" s="21" t="s">
        <v>292</v>
      </c>
      <c r="Y22" s="21" t="s">
        <v>292</v>
      </c>
      <c r="Z22" s="5"/>
      <c r="AA22" s="4">
        <v>34894</v>
      </c>
      <c r="AC22" s="4">
        <v>925800</v>
      </c>
      <c r="AE22" s="4">
        <v>28440513842</v>
      </c>
      <c r="AG22" s="4">
        <v>32299009943</v>
      </c>
      <c r="AI22" s="6">
        <v>4.5730022312243893E-2</v>
      </c>
    </row>
    <row r="23" spans="1:35" ht="36" x14ac:dyDescent="0.4">
      <c r="A23" s="3" t="s">
        <v>122</v>
      </c>
      <c r="C23" s="5" t="s">
        <v>93</v>
      </c>
      <c r="E23" s="5" t="s">
        <v>86</v>
      </c>
      <c r="G23" s="5" t="s">
        <v>87</v>
      </c>
      <c r="I23" s="5" t="s">
        <v>123</v>
      </c>
      <c r="K23" s="5" t="s">
        <v>89</v>
      </c>
      <c r="O23" s="4">
        <v>9862</v>
      </c>
      <c r="Q23" s="4">
        <v>7939747101</v>
      </c>
      <c r="S23" s="4">
        <v>8794865852</v>
      </c>
      <c r="U23" s="21" t="s">
        <v>292</v>
      </c>
      <c r="V23" s="21" t="s">
        <v>292</v>
      </c>
      <c r="W23" s="21"/>
      <c r="X23" s="21" t="s">
        <v>292</v>
      </c>
      <c r="Y23" s="21" t="s">
        <v>292</v>
      </c>
      <c r="Z23" s="5"/>
      <c r="AA23" s="4">
        <v>9862</v>
      </c>
      <c r="AC23" s="4">
        <v>912570</v>
      </c>
      <c r="AE23" s="4">
        <v>7939747101</v>
      </c>
      <c r="AG23" s="4">
        <v>8998134133</v>
      </c>
      <c r="AI23" s="6">
        <v>1.2739860305217572E-2</v>
      </c>
    </row>
    <row r="24" spans="1:35" ht="36" x14ac:dyDescent="0.4">
      <c r="A24" s="3" t="s">
        <v>124</v>
      </c>
      <c r="C24" s="5" t="s">
        <v>93</v>
      </c>
      <c r="E24" s="5" t="s">
        <v>86</v>
      </c>
      <c r="G24" s="5" t="s">
        <v>125</v>
      </c>
      <c r="I24" s="5" t="s">
        <v>126</v>
      </c>
      <c r="K24" s="5" t="s">
        <v>127</v>
      </c>
      <c r="O24" s="4">
        <v>2400</v>
      </c>
      <c r="Q24" s="4">
        <v>2348224532</v>
      </c>
      <c r="S24" s="4">
        <v>2299983052</v>
      </c>
      <c r="U24" s="21" t="s">
        <v>292</v>
      </c>
      <c r="V24" s="21" t="s">
        <v>292</v>
      </c>
      <c r="W24" s="21"/>
      <c r="X24" s="21" t="s">
        <v>292</v>
      </c>
      <c r="Y24" s="21" t="s">
        <v>292</v>
      </c>
      <c r="Z24" s="5"/>
      <c r="AA24" s="4">
        <v>2400</v>
      </c>
      <c r="AC24" s="4">
        <v>961100</v>
      </c>
      <c r="AE24" s="4">
        <v>2348224532</v>
      </c>
      <c r="AG24" s="4">
        <v>2306221921</v>
      </c>
      <c r="AI24" s="6">
        <v>3.2652263982838447E-3</v>
      </c>
    </row>
    <row r="25" spans="1:35" ht="18" x14ac:dyDescent="0.4">
      <c r="A25" s="7" t="s">
        <v>68</v>
      </c>
      <c r="O25" s="7">
        <f>SUM(O10:$O$24)</f>
        <v>378082</v>
      </c>
      <c r="Q25" s="7">
        <f>SUM(Q10:$Q$24)</f>
        <v>289651136414</v>
      </c>
      <c r="S25" s="7">
        <f>SUM(S10:$S$24)</f>
        <v>314816826482</v>
      </c>
      <c r="U25" s="7" t="s">
        <v>292</v>
      </c>
      <c r="V25" s="7" t="s">
        <v>292</v>
      </c>
      <c r="X25" s="7" t="s">
        <v>292</v>
      </c>
      <c r="Y25" s="7" t="s">
        <v>292</v>
      </c>
      <c r="AA25" s="7">
        <f>SUM(AA10:$AA$24)</f>
        <v>378082</v>
      </c>
      <c r="AC25" s="7">
        <f>SUM(AC10:$AC$24)</f>
        <v>12872448</v>
      </c>
      <c r="AE25" s="7">
        <f>SUM(AE10:$AE$24)</f>
        <v>289651136414</v>
      </c>
      <c r="AG25" s="7">
        <f>SUM(AG10:$AG$24)</f>
        <v>322038817163</v>
      </c>
      <c r="AI25" s="8">
        <f>SUM(AI10:$AI$24)</f>
        <v>0.45595336576142614</v>
      </c>
    </row>
    <row r="26" spans="1:35" ht="18.75" thickTop="1" x14ac:dyDescent="0.4">
      <c r="O26" s="9"/>
      <c r="Q26" s="9"/>
      <c r="S26" s="9"/>
      <c r="U26" s="9"/>
      <c r="V26" s="9"/>
      <c r="X26" s="9"/>
      <c r="Y26" s="9"/>
      <c r="AA26" s="9"/>
      <c r="AC26" s="9"/>
      <c r="AE26" s="9"/>
      <c r="AG26" s="9"/>
      <c r="AI26" s="9"/>
    </row>
    <row r="27" spans="1:35" x14ac:dyDescent="0.4">
      <c r="S27" s="18"/>
    </row>
    <row r="28" spans="1:35" x14ac:dyDescent="0.4">
      <c r="AG28" s="18"/>
    </row>
  </sheetData>
  <mergeCells count="25">
    <mergeCell ref="A1:AI1"/>
    <mergeCell ref="A2:AI2"/>
    <mergeCell ref="A3:AI3"/>
    <mergeCell ref="A5:AI5"/>
    <mergeCell ref="C7:M7"/>
    <mergeCell ref="O7:S7"/>
    <mergeCell ref="U7:Y7"/>
    <mergeCell ref="AA7:AI7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S8:S9"/>
    <mergeCell ref="AG8:AG9"/>
    <mergeCell ref="AI8:AI9"/>
    <mergeCell ref="U8:V8"/>
    <mergeCell ref="X8:Y8"/>
    <mergeCell ref="AA8:AA9"/>
    <mergeCell ref="AC8:AC9"/>
    <mergeCell ref="AE8:AE9"/>
  </mergeCells>
  <pageMargins left="0.7" right="0.7" top="0.75" bottom="0.75" header="0.3" footer="0.3"/>
  <pageSetup paperSize="9"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rightToLeft="1" topLeftCell="A4" workbookViewId="0">
      <selection sqref="A1:XFD1048576"/>
    </sheetView>
  </sheetViews>
  <sheetFormatPr defaultRowHeight="17.25" x14ac:dyDescent="0.4"/>
  <cols>
    <col min="1" max="1" width="28.375" style="1" customWidth="1"/>
    <col min="2" max="2" width="1.375" style="1" customWidth="1"/>
    <col min="3" max="3" width="11.375" style="1" customWidth="1"/>
    <col min="4" max="4" width="1.375" style="1" customWidth="1"/>
    <col min="5" max="5" width="11.375" style="1" customWidth="1"/>
    <col min="6" max="6" width="1.375" style="1" customWidth="1"/>
    <col min="7" max="7" width="14.25" style="1" customWidth="1"/>
    <col min="8" max="8" width="1.375" style="1" customWidth="1"/>
    <col min="9" max="9" width="8.5" style="1" customWidth="1"/>
    <col min="10" max="10" width="1.375" style="1" customWidth="1"/>
    <col min="11" max="11" width="21.25" style="1" customWidth="1"/>
    <col min="12" max="12" width="1.375" style="1" customWidth="1"/>
    <col min="13" max="13" width="28.375" style="1" customWidth="1"/>
    <col min="14" max="16384" width="9" style="1"/>
  </cols>
  <sheetData>
    <row r="1" spans="1:13" ht="20.100000000000001" customHeight="1" x14ac:dyDescent="0.4">
      <c r="A1" s="39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0.100000000000001" customHeight="1" x14ac:dyDescent="0.4">
      <c r="A2" s="39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20.100000000000001" customHeight="1" x14ac:dyDescent="0.4">
      <c r="A3" s="39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5" spans="1:13" ht="18.75" x14ac:dyDescent="0.4">
      <c r="A5" s="40" t="s">
        <v>128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18.75" x14ac:dyDescent="0.4">
      <c r="A6" s="40" t="s">
        <v>129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8" spans="1:13" ht="18.75" x14ac:dyDescent="0.4">
      <c r="C8" s="34" t="s">
        <v>7</v>
      </c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3" ht="37.5" x14ac:dyDescent="0.4">
      <c r="A9" s="10" t="s">
        <v>130</v>
      </c>
      <c r="C9" s="10" t="s">
        <v>9</v>
      </c>
      <c r="E9" s="10" t="s">
        <v>131</v>
      </c>
      <c r="G9" s="10" t="s">
        <v>132</v>
      </c>
      <c r="I9" s="10" t="s">
        <v>133</v>
      </c>
      <c r="K9" s="11" t="s">
        <v>134</v>
      </c>
      <c r="M9" s="10" t="s">
        <v>135</v>
      </c>
    </row>
    <row r="10" spans="1:13" ht="18" x14ac:dyDescent="0.4">
      <c r="A10" s="7" t="s">
        <v>68</v>
      </c>
      <c r="K10" s="7">
        <f>SUM($K$9)</f>
        <v>0</v>
      </c>
    </row>
    <row r="11" spans="1:13" ht="18" x14ac:dyDescent="0.4">
      <c r="K11" s="9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scale="9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"/>
  <sheetViews>
    <sheetView rightToLeft="1" workbookViewId="0">
      <selection activeCell="M10" sqref="M10"/>
    </sheetView>
  </sheetViews>
  <sheetFormatPr defaultRowHeight="17.25" x14ac:dyDescent="0.4"/>
  <cols>
    <col min="1" max="1" width="21.25" style="1" customWidth="1"/>
    <col min="2" max="2" width="1.375" style="1" customWidth="1"/>
    <col min="3" max="3" width="18.5" style="1" customWidth="1"/>
    <col min="4" max="4" width="1.375" style="1" customWidth="1"/>
    <col min="5" max="5" width="10" style="1" customWidth="1"/>
    <col min="6" max="6" width="1.375" style="1" customWidth="1"/>
    <col min="7" max="7" width="11.375" style="1" customWidth="1"/>
    <col min="8" max="8" width="1.375" style="1" customWidth="1"/>
    <col min="9" max="9" width="11.375" style="1" customWidth="1"/>
    <col min="10" max="10" width="1.375" style="1" customWidth="1"/>
    <col min="11" max="11" width="18.5" style="1" customWidth="1"/>
    <col min="12" max="12" width="1.375" style="1" customWidth="1"/>
    <col min="13" max="13" width="18.5" style="1" customWidth="1"/>
    <col min="14" max="14" width="1.375" style="1" customWidth="1"/>
    <col min="15" max="15" width="18.5" style="1" customWidth="1"/>
    <col min="16" max="16" width="1.375" style="1" customWidth="1"/>
    <col min="17" max="17" width="18.5" style="1" customWidth="1"/>
    <col min="18" max="18" width="1.375" style="1" customWidth="1"/>
    <col min="19" max="19" width="10.625" style="1" customWidth="1"/>
    <col min="20" max="16384" width="9" style="1"/>
  </cols>
  <sheetData>
    <row r="1" spans="1:19" ht="20.100000000000001" customHeight="1" x14ac:dyDescent="0.4">
      <c r="A1" s="39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20.100000000000001" customHeight="1" x14ac:dyDescent="0.4">
      <c r="A2" s="39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20.100000000000001" customHeight="1" x14ac:dyDescent="0.4">
      <c r="A3" s="39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5" spans="1:19" ht="18.75" x14ac:dyDescent="0.4">
      <c r="A5" s="40" t="s">
        <v>136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7" spans="1:19" ht="18.75" x14ac:dyDescent="0.4">
      <c r="C7" s="34" t="s">
        <v>137</v>
      </c>
      <c r="D7" s="35"/>
      <c r="E7" s="35"/>
      <c r="F7" s="35"/>
      <c r="G7" s="35"/>
      <c r="H7" s="35"/>
      <c r="I7" s="35"/>
      <c r="K7" s="10" t="s">
        <v>5</v>
      </c>
      <c r="M7" s="34" t="s">
        <v>6</v>
      </c>
      <c r="N7" s="35"/>
      <c r="O7" s="35"/>
      <c r="Q7" s="34" t="s">
        <v>7</v>
      </c>
      <c r="R7" s="35"/>
      <c r="S7" s="35"/>
    </row>
    <row r="8" spans="1:19" ht="37.5" x14ac:dyDescent="0.4">
      <c r="A8" s="10" t="s">
        <v>138</v>
      </c>
      <c r="C8" s="10" t="s">
        <v>139</v>
      </c>
      <c r="E8" s="10" t="s">
        <v>140</v>
      </c>
      <c r="G8" s="11" t="s">
        <v>141</v>
      </c>
      <c r="I8" s="11" t="s">
        <v>142</v>
      </c>
      <c r="K8" s="10" t="s">
        <v>143</v>
      </c>
      <c r="M8" s="10" t="s">
        <v>144</v>
      </c>
      <c r="O8" s="10" t="s">
        <v>145</v>
      </c>
      <c r="Q8" s="10" t="s">
        <v>143</v>
      </c>
      <c r="S8" s="11" t="s">
        <v>15</v>
      </c>
    </row>
    <row r="9" spans="1:19" ht="18" x14ac:dyDescent="0.4">
      <c r="A9" s="3" t="s">
        <v>146</v>
      </c>
      <c r="C9" s="5" t="s">
        <v>147</v>
      </c>
      <c r="E9" s="12" t="s">
        <v>148</v>
      </c>
      <c r="G9" s="5" t="s">
        <v>149</v>
      </c>
      <c r="I9" s="5" t="s">
        <v>150</v>
      </c>
      <c r="K9" s="4">
        <v>1336986302</v>
      </c>
      <c r="M9" s="22">
        <v>685036592</v>
      </c>
      <c r="N9" s="22"/>
      <c r="O9" s="22" t="s">
        <v>292</v>
      </c>
      <c r="Q9" s="4">
        <v>2022022894</v>
      </c>
      <c r="S9" s="6">
        <v>2.8628478774324752E-3</v>
      </c>
    </row>
    <row r="10" spans="1:19" ht="18" x14ac:dyDescent="0.4">
      <c r="A10" s="3" t="s">
        <v>146</v>
      </c>
      <c r="C10" s="5" t="s">
        <v>151</v>
      </c>
      <c r="E10" s="12" t="s">
        <v>152</v>
      </c>
      <c r="G10" s="5" t="s">
        <v>149</v>
      </c>
      <c r="I10" s="5" t="s">
        <v>153</v>
      </c>
      <c r="K10" s="4">
        <v>40000000000</v>
      </c>
      <c r="M10" s="22" t="s">
        <v>292</v>
      </c>
      <c r="N10" s="22"/>
      <c r="O10" s="22" t="s">
        <v>292</v>
      </c>
      <c r="P10" s="5"/>
      <c r="Q10" s="4">
        <v>40000000000</v>
      </c>
      <c r="S10" s="6">
        <v>5.6633342499285776E-2</v>
      </c>
    </row>
    <row r="11" spans="1:19" ht="18" x14ac:dyDescent="0.4">
      <c r="A11" s="3" t="s">
        <v>154</v>
      </c>
      <c r="C11" s="5" t="s">
        <v>155</v>
      </c>
      <c r="E11" s="12" t="s">
        <v>148</v>
      </c>
      <c r="G11" s="5" t="s">
        <v>156</v>
      </c>
      <c r="I11" s="5" t="s">
        <v>150</v>
      </c>
      <c r="K11" s="4">
        <v>5428905579</v>
      </c>
      <c r="M11" s="22">
        <v>14035232385</v>
      </c>
      <c r="N11" s="22"/>
      <c r="O11" s="22">
        <v>12289305968</v>
      </c>
      <c r="Q11" s="4">
        <v>7174831996</v>
      </c>
      <c r="S11" s="6">
        <v>1.0158367945107554E-2</v>
      </c>
    </row>
    <row r="12" spans="1:19" ht="18" x14ac:dyDescent="0.4">
      <c r="A12" s="3" t="s">
        <v>154</v>
      </c>
      <c r="C12" s="5" t="s">
        <v>157</v>
      </c>
      <c r="E12" s="12" t="s">
        <v>152</v>
      </c>
      <c r="G12" s="5" t="s">
        <v>158</v>
      </c>
      <c r="I12" s="5" t="s">
        <v>159</v>
      </c>
      <c r="K12" s="4">
        <v>27000000000</v>
      </c>
      <c r="M12" s="22" t="s">
        <v>292</v>
      </c>
      <c r="N12" s="22"/>
      <c r="O12" s="22" t="s">
        <v>292</v>
      </c>
      <c r="P12" s="5"/>
      <c r="Q12" s="4">
        <v>27000000000</v>
      </c>
      <c r="S12" s="6">
        <v>3.8227506187017896E-2</v>
      </c>
    </row>
    <row r="13" spans="1:19" ht="18" x14ac:dyDescent="0.4">
      <c r="A13" s="3" t="s">
        <v>160</v>
      </c>
      <c r="C13" s="5" t="s">
        <v>161</v>
      </c>
      <c r="E13" s="12" t="s">
        <v>162</v>
      </c>
      <c r="G13" s="5" t="s">
        <v>163</v>
      </c>
      <c r="I13" s="5" t="s">
        <v>89</v>
      </c>
      <c r="K13" s="4">
        <v>50000000</v>
      </c>
      <c r="M13" s="22" t="s">
        <v>292</v>
      </c>
      <c r="N13" s="22"/>
      <c r="O13" s="22" t="s">
        <v>292</v>
      </c>
      <c r="P13" s="5"/>
      <c r="Q13" s="4">
        <v>50000000</v>
      </c>
      <c r="S13" s="6">
        <v>7.0791678124107222E-5</v>
      </c>
    </row>
    <row r="14" spans="1:19" ht="18" x14ac:dyDescent="0.4">
      <c r="A14" s="3" t="s">
        <v>160</v>
      </c>
      <c r="C14" s="5" t="s">
        <v>164</v>
      </c>
      <c r="E14" s="12" t="s">
        <v>148</v>
      </c>
      <c r="G14" s="5" t="s">
        <v>165</v>
      </c>
      <c r="I14" s="5" t="s">
        <v>89</v>
      </c>
      <c r="K14" s="4">
        <v>532261451</v>
      </c>
      <c r="M14" s="22">
        <v>4037686</v>
      </c>
      <c r="N14" s="22"/>
      <c r="O14" s="22">
        <v>0</v>
      </c>
      <c r="Q14" s="4">
        <v>536299137</v>
      </c>
      <c r="S14" s="6">
        <v>7.5931031769480961E-4</v>
      </c>
    </row>
    <row r="15" spans="1:19" ht="18.75" thickBot="1" x14ac:dyDescent="0.45">
      <c r="A15" s="7" t="s">
        <v>68</v>
      </c>
      <c r="K15" s="7">
        <f>SUM(K9:$K$14)</f>
        <v>74348153332</v>
      </c>
      <c r="M15" s="24">
        <f>SUM(M9:$M$14)</f>
        <v>14724306663</v>
      </c>
      <c r="N15" s="23"/>
      <c r="O15" s="24">
        <f>SUM(O9:$O$14)</f>
        <v>12289305968</v>
      </c>
      <c r="Q15" s="7">
        <f>SUM(Q9:$Q$14)</f>
        <v>76783154027</v>
      </c>
      <c r="S15" s="8">
        <f>SUM(S9:$S$14)</f>
        <v>0.10871216650466263</v>
      </c>
    </row>
    <row r="16" spans="1:19" ht="18.75" thickTop="1" x14ac:dyDescent="0.4">
      <c r="K16" s="9"/>
      <c r="M16" s="9"/>
      <c r="O16" s="9"/>
      <c r="Q16" s="9"/>
      <c r="S16" s="9"/>
    </row>
    <row r="18" spans="17:17" x14ac:dyDescent="0.4">
      <c r="Q18" s="18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scale="7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"/>
  <sheetViews>
    <sheetView rightToLeft="1" topLeftCell="D1" workbookViewId="0">
      <selection sqref="A1:XFD1048576"/>
    </sheetView>
  </sheetViews>
  <sheetFormatPr defaultRowHeight="17.25" x14ac:dyDescent="0.4"/>
  <cols>
    <col min="1" max="1" width="17" style="1" customWidth="1"/>
    <col min="2" max="2" width="1.375" style="1" customWidth="1"/>
    <col min="3" max="3" width="11.375" style="1" customWidth="1"/>
    <col min="4" max="4" width="1.375" style="1" customWidth="1"/>
    <col min="5" max="5" width="7.125" style="1" customWidth="1"/>
    <col min="6" max="6" width="1.375" style="1" customWidth="1"/>
    <col min="7" max="7" width="7.125" style="1" customWidth="1"/>
    <col min="8" max="8" width="1.375" style="1" customWidth="1"/>
    <col min="9" max="9" width="11.375" style="1" customWidth="1"/>
    <col min="10" max="10" width="1.375" style="1" customWidth="1"/>
    <col min="11" max="11" width="11.375" style="1" customWidth="1"/>
    <col min="12" max="12" width="1.375" style="1" customWidth="1"/>
    <col min="13" max="13" width="17" style="1" customWidth="1"/>
    <col min="14" max="14" width="1.375" style="1" customWidth="1"/>
    <col min="15" max="15" width="17" style="1" customWidth="1"/>
    <col min="16" max="16" width="1.375" style="1" customWidth="1"/>
    <col min="17" max="17" width="11.375" style="1" customWidth="1"/>
    <col min="18" max="18" width="14.25" style="1" customWidth="1"/>
    <col min="19" max="19" width="1.375" style="1" customWidth="1"/>
    <col min="20" max="20" width="11.375" style="1" customWidth="1"/>
    <col min="21" max="21" width="14.25" style="1" customWidth="1"/>
    <col min="22" max="22" width="1.375" style="1" customWidth="1"/>
    <col min="23" max="23" width="11.375" style="1" customWidth="1"/>
    <col min="24" max="24" width="1.375" style="1" customWidth="1"/>
    <col min="25" max="25" width="17" style="1" customWidth="1"/>
    <col min="26" max="26" width="1.375" style="1" customWidth="1"/>
    <col min="27" max="27" width="17" style="1" customWidth="1"/>
    <col min="28" max="28" width="1.375" style="1" customWidth="1"/>
    <col min="29" max="29" width="8.5" style="1" customWidth="1"/>
    <col min="30" max="16384" width="9" style="1"/>
  </cols>
  <sheetData>
    <row r="1" spans="1:29" ht="20.100000000000001" customHeight="1" x14ac:dyDescent="0.4">
      <c r="A1" s="39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</row>
    <row r="2" spans="1:29" ht="20.100000000000001" customHeight="1" x14ac:dyDescent="0.4">
      <c r="A2" s="39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</row>
    <row r="3" spans="1:29" ht="20.100000000000001" customHeight="1" x14ac:dyDescent="0.4">
      <c r="A3" s="39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</row>
    <row r="5" spans="1:29" ht="18.75" x14ac:dyDescent="0.4">
      <c r="A5" s="40" t="s">
        <v>166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</row>
    <row r="7" spans="1:29" ht="18.75" x14ac:dyDescent="0.4">
      <c r="K7" s="10" t="s">
        <v>5</v>
      </c>
      <c r="M7" s="34" t="s">
        <v>6</v>
      </c>
      <c r="N7" s="35"/>
      <c r="O7" s="35"/>
      <c r="P7" s="35"/>
      <c r="Q7" s="35"/>
      <c r="R7" s="35"/>
      <c r="S7" s="35"/>
      <c r="T7" s="35"/>
      <c r="U7" s="35"/>
      <c r="W7" s="34" t="s">
        <v>7</v>
      </c>
      <c r="X7" s="35"/>
      <c r="Y7" s="35"/>
      <c r="Z7" s="35"/>
      <c r="AA7" s="35"/>
      <c r="AB7" s="35"/>
      <c r="AC7" s="35"/>
    </row>
    <row r="8" spans="1:29" ht="18" x14ac:dyDescent="0.4">
      <c r="A8" s="36" t="s">
        <v>167</v>
      </c>
      <c r="C8" s="38" t="s">
        <v>81</v>
      </c>
      <c r="E8" s="38" t="s">
        <v>142</v>
      </c>
      <c r="G8" s="38" t="s">
        <v>168</v>
      </c>
      <c r="I8" s="38" t="s">
        <v>79</v>
      </c>
      <c r="K8" s="36" t="s">
        <v>9</v>
      </c>
      <c r="M8" s="36" t="s">
        <v>10</v>
      </c>
      <c r="O8" s="36" t="s">
        <v>11</v>
      </c>
      <c r="Q8" s="36" t="s">
        <v>12</v>
      </c>
      <c r="R8" s="33"/>
      <c r="T8" s="36" t="s">
        <v>13</v>
      </c>
      <c r="U8" s="33"/>
      <c r="W8" s="36" t="s">
        <v>9</v>
      </c>
      <c r="Y8" s="36" t="s">
        <v>10</v>
      </c>
      <c r="AA8" s="36" t="s">
        <v>11</v>
      </c>
      <c r="AC8" s="38" t="s">
        <v>15</v>
      </c>
    </row>
    <row r="9" spans="1:29" ht="18" x14ac:dyDescent="0.4">
      <c r="A9" s="37"/>
      <c r="C9" s="37"/>
      <c r="E9" s="37"/>
      <c r="G9" s="37"/>
      <c r="I9" s="37"/>
      <c r="K9" s="37"/>
      <c r="M9" s="37"/>
      <c r="O9" s="37"/>
      <c r="Q9" s="2" t="s">
        <v>9</v>
      </c>
      <c r="R9" s="2" t="s">
        <v>10</v>
      </c>
      <c r="T9" s="2" t="s">
        <v>9</v>
      </c>
      <c r="U9" s="2" t="s">
        <v>16</v>
      </c>
      <c r="W9" s="37"/>
      <c r="Y9" s="37"/>
      <c r="AA9" s="37"/>
      <c r="AC9" s="37"/>
    </row>
    <row r="10" spans="1:29" ht="18" x14ac:dyDescent="0.4">
      <c r="A10" s="7" t="s">
        <v>68</v>
      </c>
      <c r="K10" s="7">
        <f>SUM($K$9)</f>
        <v>0</v>
      </c>
      <c r="M10" s="7">
        <f>SUM($M$9)</f>
        <v>0</v>
      </c>
      <c r="O10" s="7">
        <f>SUM($O$9)</f>
        <v>0</v>
      </c>
      <c r="Q10" s="7">
        <f>SUM($Q$9)</f>
        <v>0</v>
      </c>
      <c r="R10" s="7">
        <f>SUM($R$9)</f>
        <v>0</v>
      </c>
      <c r="T10" s="7">
        <f>SUM($T$9)</f>
        <v>0</v>
      </c>
      <c r="U10" s="7">
        <f>SUM($U$9)</f>
        <v>0</v>
      </c>
      <c r="W10" s="7">
        <f>SUM($W$9)</f>
        <v>0</v>
      </c>
      <c r="Y10" s="7">
        <f>SUM($Y$9)</f>
        <v>0</v>
      </c>
      <c r="AA10" s="7">
        <f>SUM($AA$9)</f>
        <v>0</v>
      </c>
      <c r="AC10" s="8">
        <f>SUM($AC$9)</f>
        <v>0</v>
      </c>
    </row>
    <row r="11" spans="1:29" ht="18" x14ac:dyDescent="0.4">
      <c r="K11" s="9"/>
      <c r="M11" s="9"/>
      <c r="O11" s="9"/>
      <c r="Q11" s="9"/>
      <c r="R11" s="9"/>
      <c r="T11" s="9"/>
      <c r="U11" s="9"/>
      <c r="W11" s="9"/>
      <c r="Y11" s="9"/>
      <c r="AA11" s="9"/>
      <c r="AC11" s="9"/>
    </row>
  </sheetData>
  <mergeCells count="20">
    <mergeCell ref="A1:AC1"/>
    <mergeCell ref="A2:AC2"/>
    <mergeCell ref="A3:AC3"/>
    <mergeCell ref="A5:AC5"/>
    <mergeCell ref="M7:U7"/>
    <mergeCell ref="W7:AC7"/>
    <mergeCell ref="A8:A9"/>
    <mergeCell ref="C8:C9"/>
    <mergeCell ref="E8:E9"/>
    <mergeCell ref="G8:G9"/>
    <mergeCell ref="I8:I9"/>
    <mergeCell ref="W8:W9"/>
    <mergeCell ref="Y8:Y9"/>
    <mergeCell ref="AA8:AA9"/>
    <mergeCell ref="AC8:AC9"/>
    <mergeCell ref="K8:K9"/>
    <mergeCell ref="M8:M9"/>
    <mergeCell ref="O8:O9"/>
    <mergeCell ref="Q8:R8"/>
    <mergeCell ref="T8:U8"/>
  </mergeCells>
  <pageMargins left="0.7" right="0.7" top="0.75" bottom="0.75" header="0.3" footer="0.3"/>
  <pageSetup paperSize="9" scale="5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rightToLeft="1" workbookViewId="0">
      <selection activeCell="E12" sqref="E12"/>
    </sheetView>
  </sheetViews>
  <sheetFormatPr defaultRowHeight="17.25" x14ac:dyDescent="0.4"/>
  <cols>
    <col min="1" max="1" width="49.75" style="1" customWidth="1"/>
    <col min="2" max="2" width="1.375" style="1" customWidth="1"/>
    <col min="3" max="3" width="11.375" style="1" customWidth="1"/>
    <col min="4" max="4" width="1.375" style="1" customWidth="1"/>
    <col min="5" max="5" width="21.25" style="1" customWidth="1"/>
    <col min="6" max="6" width="1.375" style="1" customWidth="1"/>
    <col min="7" max="7" width="11.375" style="1" customWidth="1"/>
    <col min="8" max="8" width="1.375" style="1" customWidth="1"/>
    <col min="9" max="9" width="11.375" style="1" customWidth="1"/>
    <col min="10" max="16384" width="9" style="1"/>
  </cols>
  <sheetData>
    <row r="1" spans="1:9" ht="20.100000000000001" customHeight="1" x14ac:dyDescent="0.4">
      <c r="A1" s="39" t="s">
        <v>0</v>
      </c>
      <c r="B1" s="33"/>
      <c r="C1" s="33"/>
      <c r="D1" s="33"/>
      <c r="E1" s="33"/>
      <c r="F1" s="33"/>
      <c r="G1" s="33"/>
      <c r="H1" s="33"/>
      <c r="I1" s="33"/>
    </row>
    <row r="2" spans="1:9" ht="20.100000000000001" customHeight="1" x14ac:dyDescent="0.4">
      <c r="A2" s="39" t="s">
        <v>169</v>
      </c>
      <c r="B2" s="33"/>
      <c r="C2" s="33"/>
      <c r="D2" s="33"/>
      <c r="E2" s="33"/>
      <c r="F2" s="33"/>
      <c r="G2" s="33"/>
      <c r="H2" s="33"/>
      <c r="I2" s="33"/>
    </row>
    <row r="3" spans="1:9" ht="20.100000000000001" customHeight="1" x14ac:dyDescent="0.4">
      <c r="A3" s="39" t="s">
        <v>2</v>
      </c>
      <c r="B3" s="33"/>
      <c r="C3" s="33"/>
      <c r="D3" s="33"/>
      <c r="E3" s="33"/>
      <c r="F3" s="33"/>
      <c r="G3" s="33"/>
      <c r="H3" s="33"/>
      <c r="I3" s="33"/>
    </row>
    <row r="5" spans="1:9" ht="18.75" x14ac:dyDescent="0.4">
      <c r="A5" s="40" t="s">
        <v>170</v>
      </c>
      <c r="B5" s="33"/>
      <c r="C5" s="33"/>
      <c r="D5" s="33"/>
      <c r="E5" s="33"/>
      <c r="F5" s="33"/>
      <c r="G5" s="33"/>
      <c r="H5" s="33"/>
      <c r="I5" s="33"/>
    </row>
    <row r="7" spans="1:9" ht="37.5" x14ac:dyDescent="0.4">
      <c r="A7" s="10" t="s">
        <v>171</v>
      </c>
      <c r="C7" s="10" t="s">
        <v>172</v>
      </c>
      <c r="E7" s="10" t="s">
        <v>143</v>
      </c>
      <c r="G7" s="11" t="s">
        <v>173</v>
      </c>
      <c r="I7" s="11" t="s">
        <v>174</v>
      </c>
    </row>
    <row r="8" spans="1:9" ht="18.75" x14ac:dyDescent="0.4">
      <c r="A8" s="13" t="s">
        <v>175</v>
      </c>
      <c r="C8" s="5" t="s">
        <v>176</v>
      </c>
      <c r="E8" s="15">
        <v>-187397308153</v>
      </c>
      <c r="G8" s="6">
        <f>E8/-135343683729</f>
        <v>1.3846032780386521</v>
      </c>
      <c r="I8" s="6">
        <f>E8/706297707936</f>
        <v>-0.26532339840182617</v>
      </c>
    </row>
    <row r="9" spans="1:9" ht="18.75" x14ac:dyDescent="0.4">
      <c r="A9" s="13" t="s">
        <v>177</v>
      </c>
      <c r="C9" s="5" t="s">
        <v>178</v>
      </c>
      <c r="E9" s="4">
        <v>43815640693</v>
      </c>
      <c r="G9" s="6">
        <f>E9/-135343683729</f>
        <v>-0.32373613223600811</v>
      </c>
      <c r="I9" s="6">
        <f>E9/706297707936</f>
        <v>6.2035654654807801E-2</v>
      </c>
    </row>
    <row r="10" spans="1:9" ht="18.75" x14ac:dyDescent="0.4">
      <c r="A10" s="13" t="s">
        <v>179</v>
      </c>
      <c r="C10" s="5" t="s">
        <v>180</v>
      </c>
      <c r="E10" s="4">
        <v>7531112684</v>
      </c>
      <c r="G10" s="6">
        <f>E10/-135343683729</f>
        <v>-5.5644360168883994E-2</v>
      </c>
      <c r="I10" s="6">
        <f>E10/706297707936</f>
        <v>1.0662802100842184E-2</v>
      </c>
    </row>
    <row r="11" spans="1:9" ht="18.75" x14ac:dyDescent="0.4">
      <c r="A11" s="13" t="s">
        <v>181</v>
      </c>
      <c r="C11" s="5" t="s">
        <v>182</v>
      </c>
      <c r="E11" s="4">
        <v>706871047</v>
      </c>
      <c r="G11" s="6">
        <f>E11/-135343683729</f>
        <v>-5.2227856337601604E-3</v>
      </c>
      <c r="I11" s="6">
        <f>E11/706297707936</f>
        <v>1.0008117526894933E-3</v>
      </c>
    </row>
    <row r="12" spans="1:9" ht="19.5" thickBot="1" x14ac:dyDescent="0.45">
      <c r="A12" s="10" t="s">
        <v>68</v>
      </c>
      <c r="E12" s="26">
        <f>SUM(E8:$E$11)</f>
        <v>-135343683729</v>
      </c>
      <c r="G12" s="8">
        <f>SUM(G8:$G$11)</f>
        <v>0.99999999999999978</v>
      </c>
      <c r="I12" s="8">
        <f>SUM(I8:$I$11)</f>
        <v>-0.19162412989348668</v>
      </c>
    </row>
    <row r="13" spans="1:9" ht="18.75" thickTop="1" x14ac:dyDescent="0.4">
      <c r="E13" s="9"/>
      <c r="G13" s="9"/>
      <c r="I13" s="9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2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rightToLeft="1" topLeftCell="A13" workbookViewId="0">
      <selection activeCell="S29" sqref="S29"/>
    </sheetView>
  </sheetViews>
  <sheetFormatPr defaultRowHeight="17.25" x14ac:dyDescent="0.4"/>
  <cols>
    <col min="1" max="1" width="17" style="1" customWidth="1"/>
    <col min="2" max="2" width="1.375" style="1" customWidth="1"/>
    <col min="3" max="3" width="11.375" style="1" customWidth="1"/>
    <col min="4" max="4" width="1.375" style="1" customWidth="1"/>
    <col min="5" max="5" width="12.75" style="1" customWidth="1"/>
    <col min="6" max="6" width="1.375" style="1" customWidth="1"/>
    <col min="7" max="7" width="11.375" style="1" customWidth="1"/>
    <col min="8" max="8" width="1.375" style="1" customWidth="1"/>
    <col min="9" max="9" width="18.5" style="1" customWidth="1"/>
    <col min="10" max="10" width="1.375" style="1" customWidth="1"/>
    <col min="11" max="11" width="14.25" style="1" customWidth="1"/>
    <col min="12" max="12" width="1.375" style="1" customWidth="1"/>
    <col min="13" max="13" width="18.5" style="1" customWidth="1"/>
    <col min="14" max="14" width="1.375" style="1" customWidth="1"/>
    <col min="15" max="15" width="18.5" style="1" customWidth="1"/>
    <col min="16" max="16" width="1.375" style="1" customWidth="1"/>
    <col min="17" max="17" width="14.25" style="1" customWidth="1"/>
    <col min="18" max="18" width="1.375" style="1" customWidth="1"/>
    <col min="19" max="19" width="18.5" style="1" customWidth="1"/>
    <col min="20" max="16384" width="9" style="1"/>
  </cols>
  <sheetData>
    <row r="1" spans="1:19" ht="20.100000000000001" customHeight="1" x14ac:dyDescent="0.4">
      <c r="A1" s="39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20.100000000000001" customHeight="1" x14ac:dyDescent="0.4">
      <c r="A2" s="39" t="s">
        <v>169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20.100000000000001" customHeight="1" x14ac:dyDescent="0.4">
      <c r="A3" s="39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5" spans="1:19" ht="18.75" x14ac:dyDescent="0.4">
      <c r="A5" s="40" t="s">
        <v>183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7" spans="1:19" ht="18.75" x14ac:dyDescent="0.4">
      <c r="C7" s="34" t="s">
        <v>184</v>
      </c>
      <c r="D7" s="35"/>
      <c r="E7" s="35"/>
      <c r="F7" s="35"/>
      <c r="G7" s="35"/>
      <c r="I7" s="34" t="s">
        <v>185</v>
      </c>
      <c r="J7" s="35"/>
      <c r="K7" s="35"/>
      <c r="L7" s="35"/>
      <c r="M7" s="35"/>
      <c r="O7" s="34" t="s">
        <v>7</v>
      </c>
      <c r="P7" s="35"/>
      <c r="Q7" s="35"/>
      <c r="R7" s="35"/>
      <c r="S7" s="35"/>
    </row>
    <row r="8" spans="1:19" ht="56.25" x14ac:dyDescent="0.4">
      <c r="A8" s="10" t="s">
        <v>70</v>
      </c>
      <c r="C8" s="11" t="s">
        <v>186</v>
      </c>
      <c r="E8" s="11" t="s">
        <v>187</v>
      </c>
      <c r="G8" s="11" t="s">
        <v>188</v>
      </c>
      <c r="I8" s="11" t="s">
        <v>189</v>
      </c>
      <c r="K8" s="11" t="s">
        <v>190</v>
      </c>
      <c r="M8" s="11" t="s">
        <v>191</v>
      </c>
      <c r="O8" s="11" t="s">
        <v>189</v>
      </c>
      <c r="Q8" s="11" t="s">
        <v>190</v>
      </c>
      <c r="S8" s="11" t="s">
        <v>191</v>
      </c>
    </row>
    <row r="9" spans="1:19" ht="18" x14ac:dyDescent="0.4">
      <c r="A9" s="12" t="s">
        <v>17</v>
      </c>
      <c r="C9" s="5" t="s">
        <v>192</v>
      </c>
      <c r="E9" s="4">
        <v>372725</v>
      </c>
      <c r="G9" s="4">
        <v>1600</v>
      </c>
      <c r="I9" s="22" t="s">
        <v>292</v>
      </c>
      <c r="J9" s="25"/>
      <c r="K9" s="22" t="s">
        <v>292</v>
      </c>
      <c r="L9" s="25"/>
      <c r="M9" s="22" t="s">
        <v>292</v>
      </c>
      <c r="N9" s="15"/>
      <c r="O9" s="15">
        <v>596360000</v>
      </c>
      <c r="P9" s="16"/>
      <c r="Q9" s="22" t="s">
        <v>292</v>
      </c>
      <c r="R9" s="16"/>
      <c r="S9" s="15">
        <v>596360000</v>
      </c>
    </row>
    <row r="10" spans="1:19" ht="18" x14ac:dyDescent="0.4">
      <c r="A10" s="12" t="s">
        <v>23</v>
      </c>
      <c r="C10" s="5" t="s">
        <v>193</v>
      </c>
      <c r="E10" s="4">
        <v>3800000</v>
      </c>
      <c r="G10" s="4">
        <v>50</v>
      </c>
      <c r="I10" s="22" t="s">
        <v>292</v>
      </c>
      <c r="J10" s="25"/>
      <c r="K10" s="22" t="s">
        <v>292</v>
      </c>
      <c r="L10" s="25"/>
      <c r="M10" s="22" t="s">
        <v>292</v>
      </c>
      <c r="N10" s="15"/>
      <c r="O10" s="15">
        <v>190000000</v>
      </c>
      <c r="P10" s="16"/>
      <c r="Q10" s="22" t="s">
        <v>292</v>
      </c>
      <c r="R10" s="16"/>
      <c r="S10" s="15">
        <v>190000000</v>
      </c>
    </row>
    <row r="11" spans="1:19" ht="36" x14ac:dyDescent="0.4">
      <c r="A11" s="12" t="s">
        <v>194</v>
      </c>
      <c r="C11" s="5" t="s">
        <v>195</v>
      </c>
      <c r="E11" s="4">
        <v>130333</v>
      </c>
      <c r="G11" s="4">
        <v>1200</v>
      </c>
      <c r="I11" s="4" t="s">
        <v>292</v>
      </c>
      <c r="J11" s="25"/>
      <c r="K11" s="4" t="s">
        <v>292</v>
      </c>
      <c r="L11" s="25"/>
      <c r="M11" s="4" t="s">
        <v>292</v>
      </c>
      <c r="N11" s="15"/>
      <c r="O11" s="15">
        <v>156399600</v>
      </c>
      <c r="P11" s="16"/>
      <c r="Q11" s="4" t="s">
        <v>292</v>
      </c>
      <c r="R11" s="16"/>
      <c r="S11" s="15">
        <v>156399600</v>
      </c>
    </row>
    <row r="12" spans="1:19" ht="18" x14ac:dyDescent="0.4">
      <c r="A12" s="12" t="s">
        <v>32</v>
      </c>
      <c r="C12" s="5" t="s">
        <v>196</v>
      </c>
      <c r="E12" s="4">
        <v>3000000</v>
      </c>
      <c r="G12" s="4">
        <v>800</v>
      </c>
      <c r="I12" s="22" t="s">
        <v>292</v>
      </c>
      <c r="J12" s="25"/>
      <c r="K12" s="22" t="s">
        <v>292</v>
      </c>
      <c r="L12" s="25"/>
      <c r="M12" s="22" t="s">
        <v>292</v>
      </c>
      <c r="N12" s="15"/>
      <c r="O12" s="15">
        <v>2400000000</v>
      </c>
      <c r="P12" s="16"/>
      <c r="Q12" s="15">
        <v>-212734082</v>
      </c>
      <c r="R12" s="16"/>
      <c r="S12" s="15">
        <v>2187265918</v>
      </c>
    </row>
    <row r="13" spans="1:19" ht="18" x14ac:dyDescent="0.4">
      <c r="A13" s="12" t="s">
        <v>34</v>
      </c>
      <c r="C13" s="5" t="s">
        <v>197</v>
      </c>
      <c r="E13" s="4">
        <v>192</v>
      </c>
      <c r="G13" s="4">
        <v>2000</v>
      </c>
      <c r="I13" s="15">
        <v>384000</v>
      </c>
      <c r="J13" s="16"/>
      <c r="K13" s="15" t="s">
        <v>292</v>
      </c>
      <c r="L13" s="16"/>
      <c r="M13" s="15">
        <v>384000</v>
      </c>
      <c r="N13" s="16"/>
      <c r="O13" s="15">
        <v>384000</v>
      </c>
      <c r="P13" s="16"/>
      <c r="Q13" s="4" t="s">
        <v>292</v>
      </c>
      <c r="R13" s="16"/>
      <c r="S13" s="15">
        <v>384000</v>
      </c>
    </row>
    <row r="14" spans="1:19" ht="18" x14ac:dyDescent="0.4">
      <c r="A14" s="12" t="s">
        <v>35</v>
      </c>
      <c r="C14" s="5" t="s">
        <v>198</v>
      </c>
      <c r="E14" s="4">
        <v>408266</v>
      </c>
      <c r="G14" s="4">
        <v>700</v>
      </c>
      <c r="I14" s="15">
        <v>285786200</v>
      </c>
      <c r="J14" s="16"/>
      <c r="K14" s="15">
        <v>-6129463</v>
      </c>
      <c r="L14" s="16"/>
      <c r="M14" s="15">
        <v>279656737</v>
      </c>
      <c r="N14" s="16"/>
      <c r="O14" s="15">
        <v>285786200</v>
      </c>
      <c r="P14" s="16"/>
      <c r="Q14" s="15">
        <v>-6129463</v>
      </c>
      <c r="R14" s="16"/>
      <c r="S14" s="15">
        <v>279656737</v>
      </c>
    </row>
    <row r="15" spans="1:19" ht="36" x14ac:dyDescent="0.4">
      <c r="A15" s="12" t="s">
        <v>199</v>
      </c>
      <c r="C15" s="5" t="s">
        <v>200</v>
      </c>
      <c r="E15" s="4">
        <v>2000000</v>
      </c>
      <c r="G15" s="4">
        <v>50</v>
      </c>
      <c r="I15" s="4" t="s">
        <v>292</v>
      </c>
      <c r="J15" s="25"/>
      <c r="K15" s="4" t="s">
        <v>292</v>
      </c>
      <c r="L15" s="25"/>
      <c r="M15" s="4" t="s">
        <v>292</v>
      </c>
      <c r="N15" s="15"/>
      <c r="O15" s="15">
        <v>100000000</v>
      </c>
      <c r="P15" s="16"/>
      <c r="Q15" s="4" t="s">
        <v>292</v>
      </c>
      <c r="R15" s="16"/>
      <c r="S15" s="15">
        <v>100000000</v>
      </c>
    </row>
    <row r="16" spans="1:19" ht="18" x14ac:dyDescent="0.4">
      <c r="A16" s="12" t="s">
        <v>201</v>
      </c>
      <c r="C16" s="5" t="s">
        <v>202</v>
      </c>
      <c r="E16" s="4">
        <v>2000</v>
      </c>
      <c r="G16" s="4">
        <v>2770</v>
      </c>
      <c r="I16" s="4" t="s">
        <v>292</v>
      </c>
      <c r="J16" s="25"/>
      <c r="K16" s="4" t="s">
        <v>292</v>
      </c>
      <c r="L16" s="25"/>
      <c r="M16" s="4" t="s">
        <v>292</v>
      </c>
      <c r="N16" s="15"/>
      <c r="O16" s="15">
        <v>5540000</v>
      </c>
      <c r="P16" s="16"/>
      <c r="Q16" s="4" t="s">
        <v>292</v>
      </c>
      <c r="R16" s="16"/>
      <c r="S16" s="15">
        <v>5540000</v>
      </c>
    </row>
    <row r="17" spans="1:19" ht="18" x14ac:dyDescent="0.4">
      <c r="A17" s="12" t="s">
        <v>43</v>
      </c>
      <c r="C17" s="5" t="s">
        <v>203</v>
      </c>
      <c r="E17" s="4">
        <v>800000</v>
      </c>
      <c r="G17" s="4">
        <v>530</v>
      </c>
      <c r="I17" s="4" t="s">
        <v>292</v>
      </c>
      <c r="J17" s="25"/>
      <c r="K17" s="4" t="s">
        <v>292</v>
      </c>
      <c r="L17" s="25"/>
      <c r="M17" s="4" t="s">
        <v>292</v>
      </c>
      <c r="N17" s="15"/>
      <c r="O17" s="15">
        <v>424000000</v>
      </c>
      <c r="P17" s="16"/>
      <c r="Q17" s="4" t="s">
        <v>292</v>
      </c>
      <c r="R17" s="16"/>
      <c r="S17" s="15">
        <v>424000000</v>
      </c>
    </row>
    <row r="18" spans="1:19" ht="18" x14ac:dyDescent="0.4">
      <c r="A18" s="12" t="s">
        <v>49</v>
      </c>
      <c r="C18" s="5" t="s">
        <v>204</v>
      </c>
      <c r="E18" s="4">
        <v>5000000</v>
      </c>
      <c r="G18" s="4">
        <v>250</v>
      </c>
      <c r="I18" s="4" t="s">
        <v>292</v>
      </c>
      <c r="J18" s="25"/>
      <c r="K18" s="4" t="s">
        <v>292</v>
      </c>
      <c r="L18" s="25"/>
      <c r="M18" s="4" t="s">
        <v>292</v>
      </c>
      <c r="N18" s="15"/>
      <c r="O18" s="15">
        <v>1250000000</v>
      </c>
      <c r="P18" s="16"/>
      <c r="Q18" s="4" t="s">
        <v>292</v>
      </c>
      <c r="R18" s="16"/>
      <c r="S18" s="15">
        <v>1250000000</v>
      </c>
    </row>
    <row r="19" spans="1:19" ht="36" x14ac:dyDescent="0.4">
      <c r="A19" s="12" t="s">
        <v>50</v>
      </c>
      <c r="C19" s="5" t="s">
        <v>205</v>
      </c>
      <c r="E19" s="4">
        <v>251380</v>
      </c>
      <c r="G19" s="4">
        <v>1900</v>
      </c>
      <c r="I19" s="4" t="s">
        <v>292</v>
      </c>
      <c r="J19" s="25"/>
      <c r="K19" s="4" t="s">
        <v>292</v>
      </c>
      <c r="L19" s="25"/>
      <c r="M19" s="4" t="s">
        <v>292</v>
      </c>
      <c r="N19" s="15"/>
      <c r="O19" s="15">
        <v>477622000</v>
      </c>
      <c r="P19" s="16"/>
      <c r="Q19" s="15">
        <v>-22446987</v>
      </c>
      <c r="R19" s="16"/>
      <c r="S19" s="15">
        <v>455175013</v>
      </c>
    </row>
    <row r="20" spans="1:19" ht="18" x14ac:dyDescent="0.4">
      <c r="A20" s="12" t="s">
        <v>52</v>
      </c>
      <c r="C20" s="5" t="s">
        <v>206</v>
      </c>
      <c r="E20" s="4">
        <v>1500000</v>
      </c>
      <c r="G20" s="4">
        <v>140</v>
      </c>
      <c r="I20" s="4" t="s">
        <v>292</v>
      </c>
      <c r="J20" s="25"/>
      <c r="K20" s="4" t="s">
        <v>292</v>
      </c>
      <c r="L20" s="25"/>
      <c r="M20" s="4" t="s">
        <v>292</v>
      </c>
      <c r="N20" s="15"/>
      <c r="O20" s="15">
        <v>210000000</v>
      </c>
      <c r="P20" s="16"/>
      <c r="Q20" s="4" t="s">
        <v>292</v>
      </c>
      <c r="R20" s="16"/>
      <c r="S20" s="15">
        <v>210000000</v>
      </c>
    </row>
    <row r="21" spans="1:19" ht="18" x14ac:dyDescent="0.4">
      <c r="A21" s="12" t="s">
        <v>57</v>
      </c>
      <c r="C21" s="5" t="s">
        <v>207</v>
      </c>
      <c r="E21" s="4">
        <v>900000</v>
      </c>
      <c r="G21" s="4">
        <v>1250</v>
      </c>
      <c r="I21" s="4" t="s">
        <v>292</v>
      </c>
      <c r="J21" s="25"/>
      <c r="K21" s="4" t="s">
        <v>292</v>
      </c>
      <c r="L21" s="25"/>
      <c r="M21" s="4" t="s">
        <v>292</v>
      </c>
      <c r="N21" s="15"/>
      <c r="O21" s="15">
        <v>1125000000</v>
      </c>
      <c r="P21" s="16"/>
      <c r="Q21" s="4" t="s">
        <v>292</v>
      </c>
      <c r="R21" s="16"/>
      <c r="S21" s="15">
        <v>1125000000</v>
      </c>
    </row>
    <row r="22" spans="1:19" ht="18" x14ac:dyDescent="0.4">
      <c r="A22" s="12" t="s">
        <v>59</v>
      </c>
      <c r="C22" s="5" t="s">
        <v>208</v>
      </c>
      <c r="E22" s="4">
        <v>1300000</v>
      </c>
      <c r="G22" s="4">
        <v>50</v>
      </c>
      <c r="I22" s="4" t="s">
        <v>292</v>
      </c>
      <c r="J22" s="25"/>
      <c r="K22" s="4" t="s">
        <v>292</v>
      </c>
      <c r="L22" s="25"/>
      <c r="M22" s="4" t="s">
        <v>292</v>
      </c>
      <c r="N22" s="15"/>
      <c r="O22" s="15">
        <v>65000000</v>
      </c>
      <c r="P22" s="16"/>
      <c r="Q22" s="4" t="s">
        <v>292</v>
      </c>
      <c r="R22" s="16"/>
      <c r="S22" s="15">
        <v>65000000</v>
      </c>
    </row>
    <row r="23" spans="1:19" ht="18" x14ac:dyDescent="0.4">
      <c r="A23" s="12" t="s">
        <v>64</v>
      </c>
      <c r="C23" s="5" t="s">
        <v>209</v>
      </c>
      <c r="E23" s="4">
        <v>200000</v>
      </c>
      <c r="G23" s="4">
        <v>11500</v>
      </c>
      <c r="I23" s="4" t="s">
        <v>292</v>
      </c>
      <c r="J23" s="25"/>
      <c r="K23" s="4" t="s">
        <v>292</v>
      </c>
      <c r="L23" s="25"/>
      <c r="M23" s="4" t="s">
        <v>292</v>
      </c>
      <c r="N23" s="15"/>
      <c r="O23" s="15">
        <v>5175000000</v>
      </c>
      <c r="P23" s="16"/>
      <c r="Q23" s="4" t="s">
        <v>292</v>
      </c>
      <c r="R23" s="16"/>
      <c r="S23" s="15">
        <v>5175000000</v>
      </c>
    </row>
    <row r="24" spans="1:19" ht="18" x14ac:dyDescent="0.4">
      <c r="A24" s="7" t="s">
        <v>68</v>
      </c>
      <c r="I24" s="17">
        <f>SUM(I9:$I$23)</f>
        <v>286170200</v>
      </c>
      <c r="J24" s="16"/>
      <c r="K24" s="17">
        <f>SUM(K9:$K$23)</f>
        <v>-6129463</v>
      </c>
      <c r="L24" s="16"/>
      <c r="M24" s="17">
        <f>SUM(M9:$M$23)</f>
        <v>280040737</v>
      </c>
      <c r="N24" s="16"/>
      <c r="O24" s="17">
        <f>SUM(O9:$O$23)</f>
        <v>12461091800</v>
      </c>
      <c r="P24" s="16"/>
      <c r="Q24" s="17">
        <f>SUM(Q9:$Q$23)</f>
        <v>-241310532</v>
      </c>
      <c r="R24" s="16"/>
      <c r="S24" s="17">
        <f>SUM(S9:$S$23)</f>
        <v>12219781268</v>
      </c>
    </row>
    <row r="25" spans="1:19" ht="18.75" thickTop="1" x14ac:dyDescent="0.4">
      <c r="I25" s="9"/>
      <c r="K25" s="9"/>
      <c r="M25" s="9"/>
      <c r="O25" s="9"/>
      <c r="Q25" s="9"/>
      <c r="S25" s="9"/>
    </row>
    <row r="26" spans="1:19" x14ac:dyDescent="0.4">
      <c r="O26" s="18"/>
      <c r="Q26" s="27"/>
      <c r="S26" s="18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'12'!Print_Area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Samira Moghimi asl</cp:lastModifiedBy>
  <cp:lastPrinted>2021-06-27T06:20:04Z</cp:lastPrinted>
  <dcterms:created xsi:type="dcterms:W3CDTF">2021-06-23T09:46:38Z</dcterms:created>
  <dcterms:modified xsi:type="dcterms:W3CDTF">2021-06-30T04:03:51Z</dcterms:modified>
</cp:coreProperties>
</file>