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2695" windowHeight="8895" firstSheet="8" activeTab="15"/>
  </bookViews>
  <sheets>
    <sheet name="0" sheetId="1" r:id="rId1"/>
    <sheet name="سرمایه گذاری در سهام و حق تقدم" sheetId="2" r:id="rId2"/>
    <sheet name="2" sheetId="3" r:id="rId3"/>
    <sheet name="سرمایه گذاری در اوراق ثابت" sheetId="4" r:id="rId4"/>
    <sheet name="4" sheetId="5" r:id="rId5"/>
    <sheet name="سپرده بانکی" sheetId="6" r:id="rId6"/>
    <sheet name="6" sheetId="7" r:id="rId7"/>
    <sheet name="درآمد سرمایه گذاری" sheetId="8" r:id="rId8"/>
    <sheet name="درآمد سود سهام" sheetId="9" r:id="rId9"/>
    <sheet name="سود اوراق ثابت" sheetId="10" r:id="rId10"/>
    <sheet name="سود فروش سهام و اوراق" sheetId="11" r:id="rId11"/>
    <sheet name="زیان  نگهداری سهام و اوراق" sheetId="12" r:id="rId12"/>
    <sheet name="12" sheetId="13" r:id="rId13"/>
    <sheet name="13" sheetId="14" r:id="rId14"/>
    <sheet name="14" sheetId="15" r:id="rId15"/>
    <sheet name="15" sheetId="16" r:id="rId16"/>
  </sheets>
  <calcPr calcId="145621"/>
</workbook>
</file>

<file path=xl/calcChain.xml><?xml version="1.0" encoding="utf-8"?>
<calcChain xmlns="http://schemas.openxmlformats.org/spreadsheetml/2006/main">
  <c r="E12" i="16" l="1"/>
  <c r="C12" i="16"/>
  <c r="I14" i="15" l="1"/>
  <c r="E14" i="15"/>
  <c r="G12" i="15" s="1"/>
  <c r="K13" i="15"/>
  <c r="K12" i="15"/>
  <c r="K11" i="15"/>
  <c r="G11" i="15"/>
  <c r="K10" i="15"/>
  <c r="G10" i="15"/>
  <c r="K9" i="15"/>
  <c r="K14" i="15" s="1"/>
  <c r="G9" i="15"/>
  <c r="Q35" i="14"/>
  <c r="O35" i="14"/>
  <c r="M35" i="14"/>
  <c r="K35" i="14"/>
  <c r="I35" i="14"/>
  <c r="G35" i="14"/>
  <c r="E35" i="14"/>
  <c r="C35" i="14"/>
  <c r="U36" i="13"/>
  <c r="S36" i="13"/>
  <c r="Q36" i="13"/>
  <c r="O36" i="13"/>
  <c r="M36" i="13"/>
  <c r="K36" i="13"/>
  <c r="I36" i="13"/>
  <c r="G36" i="13"/>
  <c r="E36" i="13"/>
  <c r="C36" i="13"/>
  <c r="Q76" i="12"/>
  <c r="O76" i="12"/>
  <c r="M76" i="12"/>
  <c r="K76" i="12"/>
  <c r="I76" i="12"/>
  <c r="G76" i="12"/>
  <c r="E76" i="12"/>
  <c r="C76" i="12"/>
  <c r="Q40" i="11"/>
  <c r="O40" i="11"/>
  <c r="M40" i="11"/>
  <c r="K40" i="11"/>
  <c r="I40" i="11"/>
  <c r="G40" i="11"/>
  <c r="E40" i="11"/>
  <c r="C40" i="11"/>
  <c r="S22" i="10"/>
  <c r="Q22" i="10"/>
  <c r="O22" i="10"/>
  <c r="M22" i="10"/>
  <c r="K22" i="10"/>
  <c r="I22" i="10"/>
  <c r="S19" i="9"/>
  <c r="Q19" i="9"/>
  <c r="O19" i="9"/>
  <c r="M19" i="9"/>
  <c r="K19" i="9"/>
  <c r="I19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9" i="4"/>
  <c r="AG29" i="4"/>
  <c r="AE29" i="4"/>
  <c r="AC29" i="4"/>
  <c r="AA29" i="4"/>
  <c r="Y29" i="4"/>
  <c r="X29" i="4"/>
  <c r="V29" i="4"/>
  <c r="U29" i="4"/>
  <c r="S29" i="4"/>
  <c r="Q29" i="4"/>
  <c r="O29" i="4"/>
  <c r="Q9" i="3"/>
  <c r="M9" i="3"/>
  <c r="K9" i="3"/>
  <c r="I9" i="3"/>
  <c r="E9" i="3"/>
  <c r="C9" i="3"/>
  <c r="W60" i="2"/>
  <c r="U60" i="2"/>
  <c r="S60" i="2"/>
  <c r="Q60" i="2"/>
  <c r="O60" i="2"/>
  <c r="M60" i="2"/>
  <c r="L60" i="2"/>
  <c r="J60" i="2"/>
  <c r="I60" i="2"/>
  <c r="G60" i="2"/>
  <c r="E60" i="2"/>
  <c r="C60" i="2"/>
  <c r="G14" i="15" l="1"/>
</calcChain>
</file>

<file path=xl/sharedStrings.xml><?xml version="1.0" encoding="utf-8"?>
<sst xmlns="http://schemas.openxmlformats.org/spreadsheetml/2006/main" count="789" uniqueCount="273">
  <si>
    <t>‫کارگزاری بانک تجارت</t>
  </si>
  <si>
    <t>‫صورت وضعیت پورتفوی</t>
  </si>
  <si>
    <t>‫برای ماه منتهی به 1399/11/30</t>
  </si>
  <si>
    <t>‫1- سرمایه گذاری ها</t>
  </si>
  <si>
    <t>‫1-1- سرمایه گذاری در سهام و حق تقدم سهام</t>
  </si>
  <si>
    <t>‫1399/10/30</t>
  </si>
  <si>
    <t>‫تغییرات طی دوره</t>
  </si>
  <si>
    <t>‫1399/11/30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</si>
  <si>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</si>
  <si>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</si>
  <si>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</si>
  <si>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</si>
  <si>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</si>
  <si>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</si>
  <si>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</si>
  <si>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</si>
  <si>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</si>
  <si>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</si>
  <si>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</si>
  <si>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‫البرز دارو</t>
  </si>
  <si>
    <t>‫باما</t>
  </si>
  <si>
    <t>‫بانك خاورميانه</t>
  </si>
  <si>
    <t>‫بانك ملت</t>
  </si>
  <si>
    <t>‫بانک پاسارگاد</t>
  </si>
  <si>
    <t>‫بهمن دیزل</t>
  </si>
  <si>
    <t xml:space="preserve">‫تراكتور سازي </t>
  </si>
  <si>
    <t>‫توسعه صنایع بهشهر</t>
  </si>
  <si>
    <t>‫داروسازي سبحان انكولوژي</t>
  </si>
  <si>
    <t>‫ذوب آهن اصفهان</t>
  </si>
  <si>
    <t>‫سرمايه گذاري البرز</t>
  </si>
  <si>
    <t>‫سرمايه گذاري سپه</t>
  </si>
  <si>
    <t>‫سرمايه گذاري غدير</t>
  </si>
  <si>
    <t>‫سيمان كرمان</t>
  </si>
  <si>
    <t>‫سپيدار سيستم آسيا</t>
  </si>
  <si>
    <t>‫شرکت افرانت(سهامی عام)</t>
  </si>
  <si>
    <t xml:space="preserve">‫شهرسازي و خانه سازي باغميشه </t>
  </si>
  <si>
    <t>‫صندوق بازنشستگي</t>
  </si>
  <si>
    <t>‫صنعتی صبانور</t>
  </si>
  <si>
    <t>‫غلتك سازان سپاهان</t>
  </si>
  <si>
    <t>‫فجر انرژي خليج فارس</t>
  </si>
  <si>
    <t>‫فولاد اميركبير</t>
  </si>
  <si>
    <t>‫فولاد خوزستان</t>
  </si>
  <si>
    <t>‫فولاد مباركه</t>
  </si>
  <si>
    <t>‫كالسيمين</t>
  </si>
  <si>
    <t>‫كشت و صنعت شهداب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</si>
  <si>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</si>
  <si>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</si>
  <si>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</si>
  <si>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</si>
  <si>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</si>
  <si>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‫نسوز آذر</t>
  </si>
  <si>
    <t>‫نفت اصفهان</t>
  </si>
  <si>
    <t>‫نفت تبريز</t>
  </si>
  <si>
    <t>‫نفت تهران</t>
  </si>
  <si>
    <t>‫نفت و گاز پارسیان</t>
  </si>
  <si>
    <t>‫همكاران سيستم</t>
  </si>
  <si>
    <t>‫پارس آريان</t>
  </si>
  <si>
    <t>‫پتروشيمي بوعلي سينا</t>
  </si>
  <si>
    <t>‫پتروشيمي جم</t>
  </si>
  <si>
    <t>‫پتروشيمي جم (تقدم)</t>
  </si>
  <si>
    <t>‫پتروشیمی تامین</t>
  </si>
  <si>
    <t>‫پتروشیمی مارون</t>
  </si>
  <si>
    <t>‫پديده شيمي قرن</t>
  </si>
  <si>
    <t>‫پليمر آريا ساسول</t>
  </si>
  <si>
    <t>‫چادرملو</t>
  </si>
  <si>
    <t>‫گل گهر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</si>
  <si>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</si>
  <si>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</si>
  <si>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</si>
  <si>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</si>
  <si>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</si>
  <si>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</si>
  <si>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</si>
  <si>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</si>
  <si>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</si>
  <si>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</si>
  <si>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</si>
  <si>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</si>
  <si>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</si>
  <si>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</si>
  <si>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</si>
  <si>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</si>
  <si>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</si>
  <si>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</si>
  <si>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</si>
  <si>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</si>
  <si>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</si>
  <si>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</si>
  <si>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</si>
  <si>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</si>
  <si>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</si>
  <si>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</si>
  <si>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</si>
  <si>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</si>
  <si>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</si>
  <si>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</si>
  <si>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</si>
  <si>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</si>
  <si>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</si>
  <si>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</si>
  <si>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</si>
  <si>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</si>
  <si>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</si>
  <si>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</si>
  <si>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</si>
  <si>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</si>
  <si>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</si>
  <si>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</si>
  <si>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</si>
  <si>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</si>
  <si>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</si>
  <si>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</si>
  <si>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</si>
  <si>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</si>
  <si>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</si>
  <si>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</si>
  <si>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</si>
  <si>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</si>
  <si>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</si>
  <si>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</si>
  <si>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</si>
  <si>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</si>
  <si>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</si>
  <si>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</si>
  <si>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</si>
  <si>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</si>
  <si>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</si>
  <si>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</si>
  <si>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</si>
  <si>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</si>
  <si>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</si>
  <si>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</si>
  <si>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</si>
  <si>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</si>
  <si>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</si>
  <si>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</si>
  <si>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</si>
  <si>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</si>
  <si>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</si>
  <si>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</si>
  <si>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</si>
  <si>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</si>
  <si>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</si>
  <si>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</si>
  <si>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</si>
  <si>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</si>
  <si>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</si>
  <si>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</si>
  <si>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</si>
  <si>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</si>
  <si>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</si>
  <si>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</si>
  <si>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</si>
  <si>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</si>
  <si>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</si>
  <si>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</si>
  <si>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‫98031693</t>
  </si>
  <si>
    <t>‫1399/10/13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</si>
  <si>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</si>
  <si>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</si>
  <si>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</si>
  <si>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</si>
  <si>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</si>
  <si>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</si>
  <si>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</si>
  <si>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</si>
  <si>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‫6166243589</t>
  </si>
  <si>
    <t>‫1399/11/28</t>
  </si>
  <si>
    <t>‫849-810-1627461-1</t>
  </si>
  <si>
    <t>‫1399/11/12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</si>
  <si>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</si>
  <si>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</si>
  <si>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</si>
  <si>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</si>
  <si>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</si>
  <si>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</si>
  <si>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</si>
  <si>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</si>
  <si>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</si>
  <si>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</si>
  <si>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</si>
  <si>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</si>
  <si>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</si>
  <si>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</si>
  <si>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</si>
  <si>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</si>
  <si>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</si>
  <si>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</si>
  <si>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</si>
  <si>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</si>
  <si>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</si>
  <si>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</si>
  <si>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</si>
  <si>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</si>
  <si>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</si>
  <si>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</si>
  <si>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</si>
  <si>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</si>
  <si>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‫سرمايه گذاري تامين اجتماعي</t>
  </si>
  <si>
    <t>‫1399/07/23</t>
  </si>
  <si>
    <t>‫شرکت سرمایه گذاری خوارزمی</t>
  </si>
  <si>
    <t>‫1399/07/29</t>
  </si>
  <si>
    <t>‫صنعتي دوده فام</t>
  </si>
  <si>
    <t>‫1399/04/28</t>
  </si>
  <si>
    <t>‫1399/05/15</t>
  </si>
  <si>
    <t>‫1399/04/10</t>
  </si>
  <si>
    <t>‫1399/07/10</t>
  </si>
  <si>
    <t>‫1399/05/20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</si>
  <si>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</si>
  <si>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</si>
  <si>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</si>
  <si>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</si>
  <si>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‫-</t>
  </si>
  <si>
    <t>‫بلند مدت-6166215208-تجارت</t>
  </si>
  <si>
    <t>‫1399/11/01</t>
  </si>
  <si>
    <t>‫1398/11/28</t>
  </si>
  <si>
    <t>‫بلند مدت-6166243589-تجارت</t>
  </si>
  <si>
    <t>‫1401/11/28</t>
  </si>
  <si>
    <t>‫كوتاه مدت-62920815-تجارت</t>
  </si>
  <si>
    <t>‫كوتاه مدت-98031693-تجارت</t>
  </si>
  <si>
    <t>‫1399/12/26</t>
  </si>
  <si>
    <t>‫كوتاه مدت-1-1627461-810-849-سامان</t>
  </si>
  <si>
    <t>‫1399/11/23</t>
  </si>
  <si>
    <t>‫مشاركت دولتي9-شرايط خاص990909</t>
  </si>
  <si>
    <t>‫1399/09/09</t>
  </si>
  <si>
    <t>‫مشاركت ليزينگ اميد9907</t>
  </si>
  <si>
    <t>‫1399/07/25</t>
  </si>
  <si>
    <t>‫18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</si>
  <si>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</si>
  <si>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</si>
  <si>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</si>
  <si>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</si>
  <si>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</si>
  <si>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</si>
  <si>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</si>
  <si>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</si>
  <si>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</si>
  <si>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‫مشاركت لیزینگ امید9907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</si>
  <si>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</si>
  <si>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</si>
  <si>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</si>
  <si>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</si>
  <si>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</si>
  <si>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‫تراكتور سازي</t>
  </si>
  <si>
    <t>‫شهرسازي و خانه سازي باغميشه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</si>
  <si>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</si>
  <si>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</si>
  <si>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</si>
  <si>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</si>
  <si>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</si>
  <si>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</si>
  <si>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</si>
  <si>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</si>
  <si>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</si>
  <si>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‫نفت و گاز پارسيان</t>
  </si>
  <si>
    <t>‫ارتباطات سيار</t>
  </si>
  <si>
    <t>‫شركت سرمايه گذاري خوارزمي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</si>
  <si>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</si>
  <si>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</si>
  <si>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</si>
  <si>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</si>
  <si>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</si>
  <si>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</si>
  <si>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</si>
  <si>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</si>
  <si>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</si>
  <si>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</si>
  <si>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</si>
  <si>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</si>
  <si>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</si>
  <si>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</si>
  <si>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-</t>
  </si>
  <si>
    <t>تعديل سود دريافتني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</si>
</sst>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6" x14ac:knownFonts="1">
    <font>
      <sz val="11"/>
      <color indexed="8"/>
      <name val="Arial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7" fontId="5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f.irbroker.com/subsidiaryLedgerReport.do?method=subsidiaryLedgerList&amp;activity=subsidiary-ledger-report&amp;sll.fund-id=1&amp;sll.start-sl-number=5660&amp;sll.end-sl-number=5660&amp;sll.gl-number=56&amp;sll.start-voucher-number=&amp;sll.end-voucher-number=&amp;sll.start-voucher-temp-number=&amp;sll.end-voucher-temp-number=&amp;sll.start-date=1399/05/01&amp;sll.end-date=1399/11/30&amp;sll.branch-i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opLeftCell="A25" workbookViewId="0">
      <selection activeCell="A4" sqref="A1:XFD1048576"/>
    </sheetView>
  </sheetViews>
  <sheetFormatPr defaultRowHeight="17.25" x14ac:dyDescent="0.4"/>
  <cols>
    <col min="1" max="16384" width="9" style="1"/>
  </cols>
  <sheetData>
    <row r="22" spans="1:10" ht="39.950000000000003" customHeight="1" x14ac:dyDescent="0.4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rightToLeft="1" topLeftCell="A16" workbookViewId="0">
      <selection activeCell="I22" sqref="I22"/>
    </sheetView>
  </sheetViews>
  <sheetFormatPr defaultRowHeight="17.25" x14ac:dyDescent="0.4"/>
  <cols>
    <col min="1" max="1" width="21.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208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I7" s="28" t="s">
        <v>189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37.5" x14ac:dyDescent="0.4">
      <c r="A8" s="14" t="s">
        <v>175</v>
      </c>
      <c r="C8" s="11" t="s">
        <v>209</v>
      </c>
      <c r="E8" s="11" t="s">
        <v>79</v>
      </c>
      <c r="G8" s="11" t="s">
        <v>147</v>
      </c>
      <c r="I8" s="11" t="s">
        <v>210</v>
      </c>
      <c r="K8" s="11" t="s">
        <v>194</v>
      </c>
      <c r="M8" s="11" t="s">
        <v>211</v>
      </c>
      <c r="O8" s="11" t="s">
        <v>210</v>
      </c>
      <c r="Q8" s="11" t="s">
        <v>194</v>
      </c>
      <c r="S8" s="11" t="s">
        <v>211</v>
      </c>
    </row>
    <row r="9" spans="1:19" ht="18" x14ac:dyDescent="0.4">
      <c r="A9" s="12" t="s">
        <v>82</v>
      </c>
      <c r="C9" s="5" t="s">
        <v>212</v>
      </c>
      <c r="E9" s="5" t="s">
        <v>86</v>
      </c>
      <c r="G9" s="5" t="s">
        <v>87</v>
      </c>
      <c r="I9" s="15">
        <v>4302671</v>
      </c>
      <c r="J9" s="16"/>
      <c r="K9" s="15">
        <v>0</v>
      </c>
      <c r="L9" s="16"/>
      <c r="M9" s="15">
        <v>4302671</v>
      </c>
      <c r="N9" s="16"/>
      <c r="O9" s="15">
        <v>44193285</v>
      </c>
      <c r="P9" s="16"/>
      <c r="Q9" s="15">
        <v>0</v>
      </c>
      <c r="R9" s="16"/>
      <c r="S9" s="15">
        <v>44193285</v>
      </c>
    </row>
    <row r="10" spans="1:19" ht="18" x14ac:dyDescent="0.4">
      <c r="A10" s="12" t="s">
        <v>88</v>
      </c>
      <c r="C10" s="5" t="s">
        <v>212</v>
      </c>
      <c r="E10" s="5" t="s">
        <v>86</v>
      </c>
      <c r="G10" s="5" t="s">
        <v>87</v>
      </c>
      <c r="I10" s="15">
        <v>173591284</v>
      </c>
      <c r="J10" s="16"/>
      <c r="K10" s="15">
        <v>0</v>
      </c>
      <c r="L10" s="16"/>
      <c r="M10" s="15">
        <v>173591284</v>
      </c>
      <c r="N10" s="16"/>
      <c r="O10" s="15">
        <v>1782978128</v>
      </c>
      <c r="P10" s="16"/>
      <c r="Q10" s="15">
        <v>0</v>
      </c>
      <c r="R10" s="16"/>
      <c r="S10" s="15">
        <v>1782978128</v>
      </c>
    </row>
    <row r="11" spans="1:19" ht="18" x14ac:dyDescent="0.4">
      <c r="A11" s="12" t="s">
        <v>89</v>
      </c>
      <c r="C11" s="5" t="s">
        <v>212</v>
      </c>
      <c r="E11" s="5" t="s">
        <v>86</v>
      </c>
      <c r="G11" s="5" t="s">
        <v>87</v>
      </c>
      <c r="I11" s="15">
        <v>10756678</v>
      </c>
      <c r="J11" s="16"/>
      <c r="K11" s="15">
        <v>0</v>
      </c>
      <c r="L11" s="16"/>
      <c r="M11" s="15">
        <v>10756678</v>
      </c>
      <c r="N11" s="16"/>
      <c r="O11" s="15">
        <v>110483214</v>
      </c>
      <c r="P11" s="16"/>
      <c r="Q11" s="15">
        <v>0</v>
      </c>
      <c r="R11" s="16"/>
      <c r="S11" s="15">
        <v>110483214</v>
      </c>
    </row>
    <row r="12" spans="1:19" ht="18" x14ac:dyDescent="0.4">
      <c r="A12" s="12" t="s">
        <v>90</v>
      </c>
      <c r="C12" s="5" t="s">
        <v>92</v>
      </c>
      <c r="E12" s="5" t="s">
        <v>92</v>
      </c>
      <c r="G12" s="5" t="s">
        <v>87</v>
      </c>
      <c r="I12" s="15">
        <v>4414265</v>
      </c>
      <c r="J12" s="16"/>
      <c r="K12" s="15">
        <v>0</v>
      </c>
      <c r="L12" s="16"/>
      <c r="M12" s="15">
        <v>4414265</v>
      </c>
      <c r="N12" s="16"/>
      <c r="O12" s="15">
        <v>29754007</v>
      </c>
      <c r="P12" s="16"/>
      <c r="Q12" s="15">
        <v>0</v>
      </c>
      <c r="R12" s="16"/>
      <c r="S12" s="15">
        <v>29754007</v>
      </c>
    </row>
    <row r="13" spans="1:19" ht="18" x14ac:dyDescent="0.4">
      <c r="A13" s="12" t="s">
        <v>213</v>
      </c>
      <c r="C13" s="5" t="s">
        <v>214</v>
      </c>
      <c r="E13" s="5" t="s">
        <v>215</v>
      </c>
      <c r="G13" s="5" t="s">
        <v>161</v>
      </c>
      <c r="I13" s="15">
        <v>379479438</v>
      </c>
      <c r="J13" s="16"/>
      <c r="K13" s="15">
        <v>-32408565</v>
      </c>
      <c r="L13" s="16"/>
      <c r="M13" s="15">
        <v>347070873</v>
      </c>
      <c r="N13" s="16"/>
      <c r="O13" s="15">
        <v>2937451946</v>
      </c>
      <c r="P13" s="16"/>
      <c r="Q13" s="15">
        <v>0</v>
      </c>
      <c r="R13" s="16"/>
      <c r="S13" s="15">
        <v>2937451946</v>
      </c>
    </row>
    <row r="14" spans="1:19" ht="18" x14ac:dyDescent="0.4">
      <c r="A14" s="12" t="s">
        <v>216</v>
      </c>
      <c r="C14" s="5" t="s">
        <v>214</v>
      </c>
      <c r="E14" s="5" t="s">
        <v>217</v>
      </c>
      <c r="G14" s="5" t="s">
        <v>161</v>
      </c>
      <c r="I14" s="15">
        <v>28032786</v>
      </c>
      <c r="J14" s="16"/>
      <c r="K14" s="15">
        <v>-14553</v>
      </c>
      <c r="L14" s="16"/>
      <c r="M14" s="15">
        <v>28018233</v>
      </c>
      <c r="N14" s="16"/>
      <c r="O14" s="15">
        <v>28032786</v>
      </c>
      <c r="P14" s="16"/>
      <c r="Q14" s="15">
        <v>0</v>
      </c>
      <c r="R14" s="16"/>
      <c r="S14" s="15">
        <v>28032786</v>
      </c>
    </row>
    <row r="15" spans="1:19" ht="18" x14ac:dyDescent="0.4">
      <c r="A15" s="12" t="s">
        <v>218</v>
      </c>
      <c r="C15" s="5" t="s">
        <v>214</v>
      </c>
      <c r="E15" s="5" t="s">
        <v>212</v>
      </c>
      <c r="G15" s="5" t="s">
        <v>155</v>
      </c>
      <c r="I15" s="15">
        <v>28215</v>
      </c>
      <c r="J15" s="16"/>
      <c r="K15" s="15">
        <v>0</v>
      </c>
      <c r="L15" s="16"/>
      <c r="M15" s="15">
        <v>28215</v>
      </c>
      <c r="N15" s="16"/>
      <c r="O15" s="15">
        <v>1849235577</v>
      </c>
      <c r="P15" s="16"/>
      <c r="Q15" s="15">
        <v>0</v>
      </c>
      <c r="R15" s="16"/>
      <c r="S15" s="15">
        <v>1849235577</v>
      </c>
    </row>
    <row r="16" spans="1:19" ht="18" x14ac:dyDescent="0.4">
      <c r="A16" s="12" t="s">
        <v>219</v>
      </c>
      <c r="C16" s="5" t="s">
        <v>214</v>
      </c>
      <c r="E16" s="5" t="s">
        <v>212</v>
      </c>
      <c r="G16" s="5" t="s">
        <v>155</v>
      </c>
      <c r="I16" s="15">
        <v>52178075</v>
      </c>
      <c r="J16" s="16"/>
      <c r="K16" s="15">
        <v>-445819</v>
      </c>
      <c r="L16" s="16"/>
      <c r="M16" s="15">
        <v>51732256</v>
      </c>
      <c r="N16" s="16"/>
      <c r="O16" s="15">
        <v>105071399</v>
      </c>
      <c r="P16" s="16"/>
      <c r="Q16" s="15">
        <v>0</v>
      </c>
      <c r="R16" s="16"/>
      <c r="S16" s="15">
        <v>105071399</v>
      </c>
    </row>
    <row r="17" spans="1:19" ht="18" x14ac:dyDescent="0.4">
      <c r="A17" s="12" t="s">
        <v>128</v>
      </c>
      <c r="C17" s="5" t="s">
        <v>212</v>
      </c>
      <c r="E17" s="5" t="s">
        <v>86</v>
      </c>
      <c r="G17" s="5" t="s">
        <v>87</v>
      </c>
      <c r="I17" s="15">
        <v>2452522</v>
      </c>
      <c r="J17" s="16"/>
      <c r="K17" s="15">
        <v>0</v>
      </c>
      <c r="L17" s="16"/>
      <c r="M17" s="15">
        <v>2452522</v>
      </c>
      <c r="N17" s="16"/>
      <c r="O17" s="15">
        <v>25190172</v>
      </c>
      <c r="P17" s="16"/>
      <c r="Q17" s="15">
        <v>0</v>
      </c>
      <c r="R17" s="16"/>
      <c r="S17" s="15">
        <v>25190172</v>
      </c>
    </row>
    <row r="18" spans="1:19" ht="36" x14ac:dyDescent="0.4">
      <c r="A18" s="12" t="s">
        <v>129</v>
      </c>
      <c r="C18" s="5" t="s">
        <v>220</v>
      </c>
      <c r="E18" s="5" t="s">
        <v>131</v>
      </c>
      <c r="G18" s="5" t="s">
        <v>132</v>
      </c>
      <c r="I18" s="15">
        <v>30809589</v>
      </c>
      <c r="J18" s="16"/>
      <c r="K18" s="15">
        <v>0</v>
      </c>
      <c r="L18" s="16"/>
      <c r="M18" s="15">
        <v>30809589</v>
      </c>
      <c r="N18" s="16"/>
      <c r="O18" s="15">
        <v>210365888</v>
      </c>
      <c r="P18" s="16"/>
      <c r="Q18" s="15">
        <v>0</v>
      </c>
      <c r="R18" s="16"/>
      <c r="S18" s="15">
        <v>210365888</v>
      </c>
    </row>
    <row r="19" spans="1:19" ht="36" x14ac:dyDescent="0.4">
      <c r="A19" s="12" t="s">
        <v>221</v>
      </c>
      <c r="C19" s="5" t="s">
        <v>222</v>
      </c>
      <c r="E19" s="5" t="s">
        <v>212</v>
      </c>
      <c r="G19" s="5" t="s">
        <v>97</v>
      </c>
      <c r="I19" s="15">
        <v>0</v>
      </c>
      <c r="J19" s="15"/>
      <c r="K19" s="15">
        <v>0</v>
      </c>
      <c r="L19" s="15"/>
      <c r="M19" s="15">
        <v>0</v>
      </c>
      <c r="N19" s="15"/>
      <c r="O19" s="15">
        <v>522300925</v>
      </c>
      <c r="P19" s="16"/>
      <c r="Q19" s="15">
        <v>0</v>
      </c>
      <c r="R19" s="16"/>
      <c r="S19" s="15">
        <v>522300925</v>
      </c>
    </row>
    <row r="20" spans="1:19" ht="36" x14ac:dyDescent="0.4">
      <c r="A20" s="12" t="s">
        <v>223</v>
      </c>
      <c r="C20" s="5" t="s">
        <v>212</v>
      </c>
      <c r="E20" s="5" t="s">
        <v>224</v>
      </c>
      <c r="G20" s="5" t="s">
        <v>132</v>
      </c>
      <c r="I20" s="15">
        <v>0</v>
      </c>
      <c r="J20" s="15"/>
      <c r="K20" s="15">
        <v>0</v>
      </c>
      <c r="L20" s="15"/>
      <c r="M20" s="15">
        <v>0</v>
      </c>
      <c r="N20" s="15"/>
      <c r="O20" s="15">
        <v>5615274069</v>
      </c>
      <c r="P20" s="16"/>
      <c r="Q20" s="15">
        <v>0</v>
      </c>
      <c r="R20" s="16"/>
      <c r="S20" s="15">
        <v>5615274069</v>
      </c>
    </row>
    <row r="21" spans="1:19" ht="18" x14ac:dyDescent="0.4">
      <c r="A21" s="12" t="s">
        <v>225</v>
      </c>
      <c r="C21" s="5" t="s">
        <v>212</v>
      </c>
      <c r="E21" s="5" t="s">
        <v>226</v>
      </c>
      <c r="G21" s="5" t="s">
        <v>227</v>
      </c>
      <c r="I21" s="15">
        <v>0</v>
      </c>
      <c r="J21" s="15"/>
      <c r="K21" s="15">
        <v>0</v>
      </c>
      <c r="L21" s="15"/>
      <c r="M21" s="15">
        <v>0</v>
      </c>
      <c r="N21" s="15"/>
      <c r="O21" s="15">
        <v>725300464</v>
      </c>
      <c r="P21" s="16"/>
      <c r="Q21" s="15">
        <v>0</v>
      </c>
      <c r="R21" s="16"/>
      <c r="S21" s="15">
        <v>725300464</v>
      </c>
    </row>
    <row r="22" spans="1:19" ht="18" x14ac:dyDescent="0.4">
      <c r="A22" s="7" t="s">
        <v>66</v>
      </c>
      <c r="I22" s="17">
        <f>SUM(I9:$I$21)</f>
        <v>686045523</v>
      </c>
      <c r="J22" s="16"/>
      <c r="K22" s="17">
        <f>SUM(K9:$K$21)</f>
        <v>-32868937</v>
      </c>
      <c r="L22" s="16"/>
      <c r="M22" s="17">
        <f>SUM(M9:$M$21)</f>
        <v>653176586</v>
      </c>
      <c r="N22" s="16"/>
      <c r="O22" s="17">
        <f>SUM(O9:$O$21)</f>
        <v>13985631860</v>
      </c>
      <c r="P22" s="16"/>
      <c r="Q22" s="17">
        <f>SUM(Q9:$Q$21)</f>
        <v>0</v>
      </c>
      <c r="R22" s="16"/>
      <c r="S22" s="17">
        <f>SUM(S9:$S$21)</f>
        <v>13985631860</v>
      </c>
    </row>
    <row r="23" spans="1:19" ht="18" x14ac:dyDescent="0.4">
      <c r="I23" s="9"/>
      <c r="K23" s="9"/>
      <c r="M23" s="9"/>
      <c r="O23" s="9"/>
      <c r="Q23" s="9"/>
      <c r="S23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rightToLeft="1" workbookViewId="0">
      <selection activeCell="Q40" sqref="Q40"/>
    </sheetView>
  </sheetViews>
  <sheetFormatPr defaultRowHeight="17.25" x14ac:dyDescent="0.4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228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189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37.5" x14ac:dyDescent="0.4">
      <c r="A8" s="14" t="s">
        <v>175</v>
      </c>
      <c r="C8" s="11" t="s">
        <v>9</v>
      </c>
      <c r="E8" s="11" t="s">
        <v>11</v>
      </c>
      <c r="G8" s="11" t="s">
        <v>229</v>
      </c>
      <c r="I8" s="11" t="s">
        <v>230</v>
      </c>
      <c r="K8" s="11" t="s">
        <v>9</v>
      </c>
      <c r="M8" s="11" t="s">
        <v>11</v>
      </c>
      <c r="O8" s="11" t="s">
        <v>229</v>
      </c>
      <c r="Q8" s="11" t="s">
        <v>230</v>
      </c>
    </row>
    <row r="9" spans="1:17" ht="18" x14ac:dyDescent="0.4">
      <c r="A9" s="12" t="s">
        <v>82</v>
      </c>
      <c r="C9" s="15">
        <v>400</v>
      </c>
      <c r="D9" s="16"/>
      <c r="E9" s="15">
        <v>400000000</v>
      </c>
      <c r="F9" s="16"/>
      <c r="G9" s="15">
        <v>399933099</v>
      </c>
      <c r="H9" s="16"/>
      <c r="I9" s="15">
        <v>66901</v>
      </c>
      <c r="J9" s="16"/>
      <c r="K9" s="15">
        <v>400</v>
      </c>
      <c r="L9" s="16"/>
      <c r="M9" s="15">
        <v>400000000</v>
      </c>
      <c r="N9" s="16"/>
      <c r="O9" s="15">
        <v>399933099</v>
      </c>
      <c r="P9" s="16"/>
      <c r="Q9" s="15">
        <v>66901</v>
      </c>
    </row>
    <row r="10" spans="1:17" ht="18" x14ac:dyDescent="0.4">
      <c r="A10" s="12" t="s">
        <v>88</v>
      </c>
      <c r="C10" s="15">
        <v>16138</v>
      </c>
      <c r="D10" s="16"/>
      <c r="E10" s="15">
        <v>16138000000</v>
      </c>
      <c r="F10" s="16"/>
      <c r="G10" s="15">
        <v>16522316787</v>
      </c>
      <c r="H10" s="16"/>
      <c r="I10" s="15">
        <v>-384316787</v>
      </c>
      <c r="J10" s="16"/>
      <c r="K10" s="15">
        <v>16138</v>
      </c>
      <c r="L10" s="16"/>
      <c r="M10" s="15">
        <v>16138000000</v>
      </c>
      <c r="N10" s="16"/>
      <c r="O10" s="15">
        <v>16522316787</v>
      </c>
      <c r="P10" s="16"/>
      <c r="Q10" s="15">
        <v>-384316787</v>
      </c>
    </row>
    <row r="11" spans="1:17" ht="18" x14ac:dyDescent="0.4">
      <c r="A11" s="12" t="s">
        <v>89</v>
      </c>
      <c r="C11" s="15">
        <v>1000</v>
      </c>
      <c r="D11" s="16"/>
      <c r="E11" s="15">
        <v>1000000000</v>
      </c>
      <c r="F11" s="16"/>
      <c r="G11" s="15">
        <v>1009816937</v>
      </c>
      <c r="H11" s="16"/>
      <c r="I11" s="15">
        <v>-9816937</v>
      </c>
      <c r="J11" s="16"/>
      <c r="K11" s="15">
        <v>1000</v>
      </c>
      <c r="L11" s="16"/>
      <c r="M11" s="15">
        <v>1000000000</v>
      </c>
      <c r="N11" s="16"/>
      <c r="O11" s="15">
        <v>1009816937</v>
      </c>
      <c r="P11" s="16"/>
      <c r="Q11" s="15">
        <v>-9816937</v>
      </c>
    </row>
    <row r="12" spans="1:17" ht="18" x14ac:dyDescent="0.4">
      <c r="A12" s="12" t="s">
        <v>17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15"/>
      <c r="K12" s="15">
        <v>275</v>
      </c>
      <c r="L12" s="16"/>
      <c r="M12" s="15">
        <v>62736984</v>
      </c>
      <c r="N12" s="16"/>
      <c r="O12" s="15">
        <v>68382006</v>
      </c>
      <c r="P12" s="16"/>
      <c r="Q12" s="15">
        <v>-5645022</v>
      </c>
    </row>
    <row r="13" spans="1:17" ht="18" x14ac:dyDescent="0.4">
      <c r="A13" s="12" t="s">
        <v>231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J13" s="15"/>
      <c r="K13" s="15">
        <v>150</v>
      </c>
      <c r="L13" s="16"/>
      <c r="M13" s="15">
        <v>5821163</v>
      </c>
      <c r="N13" s="16"/>
      <c r="O13" s="15">
        <v>7314233</v>
      </c>
      <c r="P13" s="16"/>
      <c r="Q13" s="15">
        <v>-1493070</v>
      </c>
    </row>
    <row r="14" spans="1:17" ht="18" x14ac:dyDescent="0.4">
      <c r="A14" s="12" t="s">
        <v>232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J14" s="15"/>
      <c r="K14" s="15">
        <v>7252</v>
      </c>
      <c r="L14" s="16"/>
      <c r="M14" s="15">
        <v>6271995289</v>
      </c>
      <c r="N14" s="16"/>
      <c r="O14" s="15">
        <v>6121646425</v>
      </c>
      <c r="P14" s="16"/>
      <c r="Q14" s="15">
        <v>150348864</v>
      </c>
    </row>
    <row r="15" spans="1:17" ht="18" x14ac:dyDescent="0.4">
      <c r="A15" s="12" t="s">
        <v>233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J15" s="15"/>
      <c r="K15" s="15">
        <v>7000</v>
      </c>
      <c r="L15" s="16"/>
      <c r="M15" s="15">
        <v>6348648103</v>
      </c>
      <c r="N15" s="16"/>
      <c r="O15" s="15">
        <v>6088095227</v>
      </c>
      <c r="P15" s="16"/>
      <c r="Q15" s="15">
        <v>260552876</v>
      </c>
    </row>
    <row r="16" spans="1:17" ht="18" x14ac:dyDescent="0.4">
      <c r="A16" s="12" t="s">
        <v>115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J16" s="15"/>
      <c r="K16" s="15">
        <v>35000</v>
      </c>
      <c r="L16" s="16"/>
      <c r="M16" s="15">
        <v>29408730711</v>
      </c>
      <c r="N16" s="16"/>
      <c r="O16" s="15">
        <v>28198791330</v>
      </c>
      <c r="P16" s="16"/>
      <c r="Q16" s="15">
        <v>1209939381</v>
      </c>
    </row>
    <row r="17" spans="1:17" ht="18" x14ac:dyDescent="0.4">
      <c r="A17" s="12" t="s">
        <v>234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J17" s="15"/>
      <c r="K17" s="15">
        <v>854</v>
      </c>
      <c r="L17" s="16"/>
      <c r="M17" s="15">
        <v>854000000</v>
      </c>
      <c r="N17" s="16"/>
      <c r="O17" s="15">
        <v>842632517</v>
      </c>
      <c r="P17" s="16"/>
      <c r="Q17" s="15">
        <v>11367483</v>
      </c>
    </row>
    <row r="18" spans="1:17" ht="18" x14ac:dyDescent="0.4">
      <c r="A18" s="12" t="s">
        <v>235</v>
      </c>
      <c r="C18" s="19">
        <v>0</v>
      </c>
      <c r="D18" s="19"/>
      <c r="E18" s="19">
        <v>0</v>
      </c>
      <c r="F18" s="19"/>
      <c r="G18" s="19">
        <v>0</v>
      </c>
      <c r="H18" s="19"/>
      <c r="I18" s="19">
        <v>0</v>
      </c>
      <c r="J18" s="15"/>
      <c r="K18" s="15">
        <v>11673</v>
      </c>
      <c r="L18" s="16"/>
      <c r="M18" s="15">
        <v>11673000000</v>
      </c>
      <c r="N18" s="16"/>
      <c r="O18" s="15">
        <v>11534615024</v>
      </c>
      <c r="P18" s="16"/>
      <c r="Q18" s="15">
        <v>138384976</v>
      </c>
    </row>
    <row r="19" spans="1:17" ht="18" x14ac:dyDescent="0.4">
      <c r="A19" s="12" t="s">
        <v>122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v>0</v>
      </c>
      <c r="J19" s="15"/>
      <c r="K19" s="15">
        <v>5847</v>
      </c>
      <c r="L19" s="16"/>
      <c r="M19" s="15">
        <v>4876104595</v>
      </c>
      <c r="N19" s="16"/>
      <c r="O19" s="15">
        <v>4823267976</v>
      </c>
      <c r="P19" s="16"/>
      <c r="Q19" s="15">
        <v>52836619</v>
      </c>
    </row>
    <row r="20" spans="1:17" ht="18" x14ac:dyDescent="0.4">
      <c r="A20" s="12" t="s">
        <v>236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J20" s="15"/>
      <c r="K20" s="15">
        <v>64952</v>
      </c>
      <c r="L20" s="16"/>
      <c r="M20" s="15">
        <v>64952000000</v>
      </c>
      <c r="N20" s="16"/>
      <c r="O20" s="15">
        <v>64518765374</v>
      </c>
      <c r="P20" s="16"/>
      <c r="Q20" s="15">
        <v>433234626</v>
      </c>
    </row>
    <row r="21" spans="1:17" ht="18" x14ac:dyDescent="0.4">
      <c r="A21" s="12" t="s">
        <v>126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v>0</v>
      </c>
      <c r="J21" s="15"/>
      <c r="K21" s="15">
        <v>15392</v>
      </c>
      <c r="L21" s="16"/>
      <c r="M21" s="15">
        <v>12537006958</v>
      </c>
      <c r="N21" s="16"/>
      <c r="O21" s="15">
        <v>12229303179</v>
      </c>
      <c r="P21" s="16"/>
      <c r="Q21" s="15">
        <v>307703779</v>
      </c>
    </row>
    <row r="22" spans="1:17" ht="18" x14ac:dyDescent="0.4">
      <c r="A22" s="12" t="s">
        <v>23</v>
      </c>
      <c r="C22" s="19">
        <v>0</v>
      </c>
      <c r="D22" s="19"/>
      <c r="E22" s="19">
        <v>0</v>
      </c>
      <c r="F22" s="19"/>
      <c r="G22" s="19">
        <v>0</v>
      </c>
      <c r="H22" s="19"/>
      <c r="I22" s="19">
        <v>0</v>
      </c>
      <c r="J22" s="15"/>
      <c r="K22" s="15">
        <v>4900000</v>
      </c>
      <c r="L22" s="16"/>
      <c r="M22" s="15">
        <v>56599863832</v>
      </c>
      <c r="N22" s="16"/>
      <c r="O22" s="15">
        <v>54151847316</v>
      </c>
      <c r="P22" s="16"/>
      <c r="Q22" s="15">
        <v>2448016516</v>
      </c>
    </row>
    <row r="23" spans="1:17" ht="18" x14ac:dyDescent="0.4">
      <c r="A23" s="12" t="s">
        <v>198</v>
      </c>
      <c r="C23" s="19">
        <v>0</v>
      </c>
      <c r="D23" s="19"/>
      <c r="E23" s="19">
        <v>0</v>
      </c>
      <c r="F23" s="19"/>
      <c r="G23" s="19">
        <v>0</v>
      </c>
      <c r="H23" s="19"/>
      <c r="I23" s="19">
        <v>0</v>
      </c>
      <c r="J23" s="15"/>
      <c r="K23" s="15">
        <v>130333</v>
      </c>
      <c r="L23" s="16"/>
      <c r="M23" s="15">
        <v>3122336222</v>
      </c>
      <c r="N23" s="16"/>
      <c r="O23" s="15">
        <v>5215589348</v>
      </c>
      <c r="P23" s="16"/>
      <c r="Q23" s="15">
        <v>-2093253126</v>
      </c>
    </row>
    <row r="24" spans="1:17" ht="18" x14ac:dyDescent="0.4">
      <c r="A24" s="12" t="s">
        <v>200</v>
      </c>
      <c r="C24" s="19">
        <v>0</v>
      </c>
      <c r="D24" s="19"/>
      <c r="E24" s="19">
        <v>0</v>
      </c>
      <c r="F24" s="19"/>
      <c r="G24" s="19">
        <v>0</v>
      </c>
      <c r="H24" s="19"/>
      <c r="I24" s="19">
        <v>0</v>
      </c>
      <c r="J24" s="15"/>
      <c r="K24" s="15">
        <v>2000000</v>
      </c>
      <c r="L24" s="16"/>
      <c r="M24" s="15">
        <v>21392903147</v>
      </c>
      <c r="N24" s="16"/>
      <c r="O24" s="15">
        <v>23453814461</v>
      </c>
      <c r="P24" s="16"/>
      <c r="Q24" s="15">
        <v>-2060911314</v>
      </c>
    </row>
    <row r="25" spans="1:17" ht="18" x14ac:dyDescent="0.4">
      <c r="A25" s="12" t="s">
        <v>202</v>
      </c>
      <c r="C25" s="19">
        <v>0</v>
      </c>
      <c r="D25" s="19"/>
      <c r="E25" s="19">
        <v>0</v>
      </c>
      <c r="F25" s="19"/>
      <c r="G25" s="19">
        <v>0</v>
      </c>
      <c r="H25" s="19"/>
      <c r="I25" s="19">
        <v>0</v>
      </c>
      <c r="J25" s="15"/>
      <c r="K25" s="15">
        <v>2000</v>
      </c>
      <c r="L25" s="16"/>
      <c r="M25" s="15">
        <v>44189501</v>
      </c>
      <c r="N25" s="16"/>
      <c r="O25" s="15">
        <v>-19794401</v>
      </c>
      <c r="P25" s="16"/>
      <c r="Q25" s="15">
        <v>63983902</v>
      </c>
    </row>
    <row r="26" spans="1:17" ht="18" x14ac:dyDescent="0.4">
      <c r="A26" s="12" t="s">
        <v>38</v>
      </c>
      <c r="C26" s="19">
        <v>0</v>
      </c>
      <c r="D26" s="19"/>
      <c r="E26" s="19">
        <v>0</v>
      </c>
      <c r="F26" s="19"/>
      <c r="G26" s="19">
        <v>0</v>
      </c>
      <c r="H26" s="19"/>
      <c r="I26" s="19">
        <v>0</v>
      </c>
      <c r="J26" s="15"/>
      <c r="K26" s="15">
        <v>2000000</v>
      </c>
      <c r="L26" s="16"/>
      <c r="M26" s="15">
        <v>77644945126</v>
      </c>
      <c r="N26" s="16"/>
      <c r="O26" s="15">
        <v>76464744249</v>
      </c>
      <c r="P26" s="16"/>
      <c r="Q26" s="15">
        <v>1180200877</v>
      </c>
    </row>
    <row r="27" spans="1:17" ht="18" x14ac:dyDescent="0.4">
      <c r="A27" s="12" t="s">
        <v>41</v>
      </c>
      <c r="C27" s="19">
        <v>0</v>
      </c>
      <c r="D27" s="19"/>
      <c r="E27" s="19">
        <v>0</v>
      </c>
      <c r="F27" s="19"/>
      <c r="G27" s="19">
        <v>0</v>
      </c>
      <c r="H27" s="19"/>
      <c r="I27" s="19">
        <v>0</v>
      </c>
      <c r="J27" s="15"/>
      <c r="K27" s="15">
        <v>300000</v>
      </c>
      <c r="L27" s="16"/>
      <c r="M27" s="15">
        <v>14195660016</v>
      </c>
      <c r="N27" s="16"/>
      <c r="O27" s="15">
        <v>12753174424</v>
      </c>
      <c r="P27" s="16"/>
      <c r="Q27" s="15">
        <v>1442485592</v>
      </c>
    </row>
    <row r="28" spans="1:17" ht="18" x14ac:dyDescent="0.4">
      <c r="A28" s="12" t="s">
        <v>42</v>
      </c>
      <c r="C28" s="19">
        <v>0</v>
      </c>
      <c r="D28" s="19"/>
      <c r="E28" s="19">
        <v>0</v>
      </c>
      <c r="F28" s="19"/>
      <c r="G28" s="19">
        <v>0</v>
      </c>
      <c r="H28" s="19"/>
      <c r="I28" s="19">
        <v>0</v>
      </c>
      <c r="J28" s="15"/>
      <c r="K28" s="15">
        <v>1000000</v>
      </c>
      <c r="L28" s="16"/>
      <c r="M28" s="15">
        <v>19559362826</v>
      </c>
      <c r="N28" s="16"/>
      <c r="O28" s="15">
        <v>23367771326</v>
      </c>
      <c r="P28" s="16"/>
      <c r="Q28" s="15">
        <v>-3808408500</v>
      </c>
    </row>
    <row r="29" spans="1:17" ht="18" x14ac:dyDescent="0.4">
      <c r="A29" s="12" t="s">
        <v>45</v>
      </c>
      <c r="C29" s="19">
        <v>0</v>
      </c>
      <c r="D29" s="19"/>
      <c r="E29" s="19">
        <v>0</v>
      </c>
      <c r="F29" s="19"/>
      <c r="G29" s="19">
        <v>0</v>
      </c>
      <c r="H29" s="19"/>
      <c r="I29" s="19">
        <v>0</v>
      </c>
      <c r="J29" s="15"/>
      <c r="K29" s="15">
        <v>603478</v>
      </c>
      <c r="L29" s="16"/>
      <c r="M29" s="15">
        <v>32812761669</v>
      </c>
      <c r="N29" s="16"/>
      <c r="O29" s="15">
        <v>44624908175</v>
      </c>
      <c r="P29" s="16"/>
      <c r="Q29" s="15">
        <v>-11812146506</v>
      </c>
    </row>
    <row r="30" spans="1:17" ht="18" x14ac:dyDescent="0.4">
      <c r="A30" s="12" t="s">
        <v>46</v>
      </c>
      <c r="C30" s="19">
        <v>0</v>
      </c>
      <c r="D30" s="19"/>
      <c r="E30" s="19">
        <v>0</v>
      </c>
      <c r="F30" s="19"/>
      <c r="G30" s="19">
        <v>0</v>
      </c>
      <c r="H30" s="19"/>
      <c r="I30" s="19">
        <v>0</v>
      </c>
      <c r="J30" s="15"/>
      <c r="K30" s="15">
        <v>5000000</v>
      </c>
      <c r="L30" s="16"/>
      <c r="M30" s="15">
        <v>77679042047</v>
      </c>
      <c r="N30" s="16"/>
      <c r="O30" s="15">
        <v>88361766707</v>
      </c>
      <c r="P30" s="16"/>
      <c r="Q30" s="15">
        <v>-10682724660</v>
      </c>
    </row>
    <row r="31" spans="1:17" ht="36" x14ac:dyDescent="0.4">
      <c r="A31" s="12" t="s">
        <v>47</v>
      </c>
      <c r="C31" s="15">
        <v>248620</v>
      </c>
      <c r="D31" s="16"/>
      <c r="E31" s="15">
        <v>8404453671</v>
      </c>
      <c r="F31" s="16"/>
      <c r="G31" s="15">
        <v>9782894895</v>
      </c>
      <c r="H31" s="16"/>
      <c r="I31" s="15">
        <v>-1378441224</v>
      </c>
      <c r="J31" s="16"/>
      <c r="K31" s="15">
        <v>248620</v>
      </c>
      <c r="L31" s="16"/>
      <c r="M31" s="15">
        <v>8404453671</v>
      </c>
      <c r="N31" s="16"/>
      <c r="O31" s="15">
        <v>9782894895</v>
      </c>
      <c r="P31" s="16"/>
      <c r="Q31" s="15">
        <v>-1378441224</v>
      </c>
    </row>
    <row r="32" spans="1:17" ht="18" x14ac:dyDescent="0.4">
      <c r="A32" s="12" t="s">
        <v>128</v>
      </c>
      <c r="C32" s="15">
        <v>228</v>
      </c>
      <c r="D32" s="16"/>
      <c r="E32" s="15">
        <v>228000000</v>
      </c>
      <c r="F32" s="16"/>
      <c r="G32" s="15">
        <v>230238262</v>
      </c>
      <c r="H32" s="16"/>
      <c r="I32" s="15">
        <v>-2238262</v>
      </c>
      <c r="J32" s="16"/>
      <c r="K32" s="15">
        <v>228</v>
      </c>
      <c r="L32" s="16"/>
      <c r="M32" s="15">
        <v>228000000</v>
      </c>
      <c r="N32" s="16"/>
      <c r="O32" s="15">
        <v>230238262</v>
      </c>
      <c r="P32" s="16"/>
      <c r="Q32" s="15">
        <v>-2238262</v>
      </c>
    </row>
    <row r="33" spans="1:17" ht="36" x14ac:dyDescent="0.4">
      <c r="A33" s="12" t="s">
        <v>223</v>
      </c>
      <c r="C33" s="19">
        <v>0</v>
      </c>
      <c r="D33" s="19"/>
      <c r="E33" s="19">
        <v>0</v>
      </c>
      <c r="F33" s="19"/>
      <c r="G33" s="19">
        <v>0</v>
      </c>
      <c r="H33" s="19"/>
      <c r="I33" s="19">
        <v>0</v>
      </c>
      <c r="J33" s="15"/>
      <c r="K33" s="15">
        <v>103300</v>
      </c>
      <c r="L33" s="16"/>
      <c r="M33" s="15">
        <v>103282824520</v>
      </c>
      <c r="N33" s="16"/>
      <c r="O33" s="15">
        <v>102867774187</v>
      </c>
      <c r="P33" s="16"/>
      <c r="Q33" s="15">
        <v>415050333</v>
      </c>
    </row>
    <row r="34" spans="1:17" ht="18" x14ac:dyDescent="0.4">
      <c r="A34" s="12" t="s">
        <v>237</v>
      </c>
      <c r="C34" s="19">
        <v>0</v>
      </c>
      <c r="D34" s="19"/>
      <c r="E34" s="19">
        <v>0</v>
      </c>
      <c r="F34" s="19"/>
      <c r="G34" s="19">
        <v>0</v>
      </c>
      <c r="H34" s="19"/>
      <c r="I34" s="19">
        <v>0</v>
      </c>
      <c r="J34" s="15"/>
      <c r="K34" s="15">
        <v>17060</v>
      </c>
      <c r="L34" s="16"/>
      <c r="M34" s="15">
        <v>17060000000</v>
      </c>
      <c r="N34" s="16"/>
      <c r="O34" s="15">
        <v>17056907875</v>
      </c>
      <c r="P34" s="16"/>
      <c r="Q34" s="15">
        <v>3092125</v>
      </c>
    </row>
    <row r="35" spans="1:17" ht="18" x14ac:dyDescent="0.4">
      <c r="A35" s="12" t="s">
        <v>49</v>
      </c>
      <c r="C35" s="19">
        <v>0</v>
      </c>
      <c r="D35" s="19"/>
      <c r="E35" s="19">
        <v>0</v>
      </c>
      <c r="F35" s="19"/>
      <c r="G35" s="19">
        <v>0</v>
      </c>
      <c r="H35" s="19"/>
      <c r="I35" s="19">
        <v>0</v>
      </c>
      <c r="J35" s="15"/>
      <c r="K35" s="15">
        <v>1500000</v>
      </c>
      <c r="L35" s="16"/>
      <c r="M35" s="15">
        <v>30084994723</v>
      </c>
      <c r="N35" s="16"/>
      <c r="O35" s="15">
        <v>50512638324</v>
      </c>
      <c r="P35" s="16"/>
      <c r="Q35" s="15">
        <v>-20427643601</v>
      </c>
    </row>
    <row r="36" spans="1:17" ht="18" x14ac:dyDescent="0.4">
      <c r="A36" s="12" t="s">
        <v>51</v>
      </c>
      <c r="C36" s="19">
        <v>0</v>
      </c>
      <c r="D36" s="19"/>
      <c r="E36" s="19">
        <v>0</v>
      </c>
      <c r="F36" s="19"/>
      <c r="G36" s="19">
        <v>0</v>
      </c>
      <c r="H36" s="19"/>
      <c r="I36" s="19">
        <v>0</v>
      </c>
      <c r="J36" s="15"/>
      <c r="K36" s="15">
        <v>100000</v>
      </c>
      <c r="L36" s="16"/>
      <c r="M36" s="15">
        <v>1714736330</v>
      </c>
      <c r="N36" s="16"/>
      <c r="O36" s="15">
        <v>2804097477</v>
      </c>
      <c r="P36" s="16"/>
      <c r="Q36" s="15">
        <v>-1089361147</v>
      </c>
    </row>
    <row r="37" spans="1:17" ht="18" x14ac:dyDescent="0.4">
      <c r="A37" s="12" t="s">
        <v>57</v>
      </c>
      <c r="C37" s="15">
        <v>11211</v>
      </c>
      <c r="D37" s="16"/>
      <c r="E37" s="15">
        <v>523447561</v>
      </c>
      <c r="F37" s="16"/>
      <c r="G37" s="15">
        <v>461769648</v>
      </c>
      <c r="H37" s="16"/>
      <c r="I37" s="15">
        <v>61677913</v>
      </c>
      <c r="J37" s="16"/>
      <c r="K37" s="15">
        <v>11211</v>
      </c>
      <c r="L37" s="16"/>
      <c r="M37" s="15">
        <v>523447561</v>
      </c>
      <c r="N37" s="16"/>
      <c r="O37" s="15">
        <v>461769648</v>
      </c>
      <c r="P37" s="16"/>
      <c r="Q37" s="15">
        <v>61677913</v>
      </c>
    </row>
    <row r="38" spans="1:17" ht="18" x14ac:dyDescent="0.4">
      <c r="A38" s="12" t="s">
        <v>238</v>
      </c>
      <c r="C38" s="19">
        <v>0</v>
      </c>
      <c r="D38" s="19"/>
      <c r="E38" s="19">
        <v>0</v>
      </c>
      <c r="F38" s="19"/>
      <c r="G38" s="19">
        <v>0</v>
      </c>
      <c r="H38" s="19"/>
      <c r="I38" s="19">
        <v>0</v>
      </c>
      <c r="J38" s="15"/>
      <c r="K38" s="15">
        <v>250050</v>
      </c>
      <c r="L38" s="16"/>
      <c r="M38" s="15">
        <v>45070292387</v>
      </c>
      <c r="N38" s="16"/>
      <c r="O38" s="15">
        <v>46699048541</v>
      </c>
      <c r="P38" s="16"/>
      <c r="Q38" s="15">
        <v>-1628756154</v>
      </c>
    </row>
    <row r="39" spans="1:17" ht="18" x14ac:dyDescent="0.4">
      <c r="A39" s="12" t="s">
        <v>239</v>
      </c>
      <c r="C39" s="19">
        <v>0</v>
      </c>
      <c r="D39" s="19"/>
      <c r="E39" s="19">
        <v>0</v>
      </c>
      <c r="F39" s="19"/>
      <c r="G39" s="19">
        <v>0</v>
      </c>
      <c r="H39" s="19"/>
      <c r="I39" s="19">
        <v>0</v>
      </c>
      <c r="J39" s="15"/>
      <c r="K39" s="15">
        <v>2023691</v>
      </c>
      <c r="L39" s="16"/>
      <c r="M39" s="15">
        <v>53314019902</v>
      </c>
      <c r="N39" s="16"/>
      <c r="O39" s="15">
        <v>54784843025</v>
      </c>
      <c r="P39" s="16"/>
      <c r="Q39" s="15">
        <v>-1470823123</v>
      </c>
    </row>
    <row r="40" spans="1:17" ht="18" x14ac:dyDescent="0.4">
      <c r="A40" s="7" t="s">
        <v>66</v>
      </c>
      <c r="C40" s="17">
        <f>SUM(C9:$C$39)</f>
        <v>277597</v>
      </c>
      <c r="D40" s="16"/>
      <c r="E40" s="17">
        <f>SUM(E9:$E$39)</f>
        <v>26693901232</v>
      </c>
      <c r="F40" s="16"/>
      <c r="G40" s="17">
        <f>SUM(G9:$G$39)</f>
        <v>28406969628</v>
      </c>
      <c r="H40" s="16"/>
      <c r="I40" s="17">
        <f>SUM(I9:$I$39)</f>
        <v>-1713068396</v>
      </c>
      <c r="J40" s="16"/>
      <c r="K40" s="17">
        <f>SUM(K9:$K$39)</f>
        <v>20355904</v>
      </c>
      <c r="L40" s="16"/>
      <c r="M40" s="17">
        <f>SUM(M9:$M$39)</f>
        <v>717261877283</v>
      </c>
      <c r="N40" s="16"/>
      <c r="O40" s="17">
        <f>SUM(O9:$O$39)</f>
        <v>765938913953</v>
      </c>
      <c r="P40" s="16"/>
      <c r="Q40" s="17">
        <f>SUM(Q9:$Q$39)</f>
        <v>-48677036670</v>
      </c>
    </row>
    <row r="41" spans="1:17" ht="18" x14ac:dyDescent="0.4">
      <c r="C41" s="9"/>
      <c r="E41" s="9"/>
      <c r="G41" s="9"/>
      <c r="I41" s="9"/>
      <c r="K41" s="9"/>
      <c r="M41" s="9"/>
      <c r="O41" s="9"/>
      <c r="Q41" s="9"/>
    </row>
    <row r="43" spans="1:17" ht="18" x14ac:dyDescent="0.4">
      <c r="A43" s="35" t="s">
        <v>240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</row>
  </sheetData>
  <mergeCells count="7">
    <mergeCell ref="A43:Q4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rightToLeft="1" topLeftCell="A67" workbookViewId="0">
      <selection activeCell="Q76" sqref="Q76"/>
    </sheetView>
  </sheetViews>
  <sheetFormatPr defaultRowHeight="17.25" x14ac:dyDescent="0.4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241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189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37.5" x14ac:dyDescent="0.4">
      <c r="A8" s="14" t="s">
        <v>175</v>
      </c>
      <c r="C8" s="11" t="s">
        <v>9</v>
      </c>
      <c r="E8" s="11" t="s">
        <v>11</v>
      </c>
      <c r="G8" s="11" t="s">
        <v>229</v>
      </c>
      <c r="I8" s="11" t="s">
        <v>242</v>
      </c>
      <c r="K8" s="11" t="s">
        <v>9</v>
      </c>
      <c r="M8" s="11" t="s">
        <v>11</v>
      </c>
      <c r="O8" s="11" t="s">
        <v>229</v>
      </c>
      <c r="Q8" s="11" t="s">
        <v>242</v>
      </c>
    </row>
    <row r="9" spans="1:17" ht="18" x14ac:dyDescent="0.4">
      <c r="A9" s="12" t="s">
        <v>82</v>
      </c>
      <c r="C9" s="15">
        <v>0</v>
      </c>
      <c r="D9" s="16"/>
      <c r="E9" s="15">
        <v>0</v>
      </c>
      <c r="F9" s="16"/>
      <c r="G9" s="15">
        <v>16791356</v>
      </c>
      <c r="H9" s="16"/>
      <c r="I9" s="15">
        <v>-16791356</v>
      </c>
      <c r="J9" s="16"/>
      <c r="K9" s="19">
        <v>0</v>
      </c>
      <c r="L9" s="19"/>
      <c r="M9" s="19">
        <v>0</v>
      </c>
      <c r="N9" s="19"/>
      <c r="O9" s="19">
        <v>0</v>
      </c>
      <c r="P9" s="19"/>
      <c r="Q9" s="19">
        <v>0</v>
      </c>
    </row>
    <row r="10" spans="1:17" ht="18" x14ac:dyDescent="0.4">
      <c r="A10" s="12" t="s">
        <v>88</v>
      </c>
      <c r="C10" s="15">
        <v>0</v>
      </c>
      <c r="D10" s="16"/>
      <c r="E10" s="15">
        <v>0</v>
      </c>
      <c r="F10" s="16"/>
      <c r="G10" s="15">
        <v>-291722156</v>
      </c>
      <c r="H10" s="16"/>
      <c r="I10" s="15">
        <v>291722156</v>
      </c>
      <c r="J10" s="16"/>
      <c r="K10" s="19">
        <v>0</v>
      </c>
      <c r="L10" s="19"/>
      <c r="M10" s="19">
        <v>0</v>
      </c>
      <c r="N10" s="19"/>
      <c r="O10" s="19">
        <v>0</v>
      </c>
      <c r="P10" s="19"/>
      <c r="Q10" s="19">
        <v>0</v>
      </c>
    </row>
    <row r="11" spans="1:17" ht="18" x14ac:dyDescent="0.4">
      <c r="A11" s="12" t="s">
        <v>89</v>
      </c>
      <c r="C11" s="15">
        <v>0</v>
      </c>
      <c r="D11" s="16"/>
      <c r="E11" s="15">
        <v>0</v>
      </c>
      <c r="F11" s="16"/>
      <c r="G11" s="15">
        <v>-9998187</v>
      </c>
      <c r="H11" s="16"/>
      <c r="I11" s="15">
        <v>9998187</v>
      </c>
      <c r="J11" s="16"/>
      <c r="K11" s="19">
        <v>0</v>
      </c>
      <c r="L11" s="19"/>
      <c r="M11" s="19">
        <v>0</v>
      </c>
      <c r="N11" s="19"/>
      <c r="O11" s="19">
        <v>0</v>
      </c>
      <c r="P11" s="19"/>
      <c r="Q11" s="19">
        <v>0</v>
      </c>
    </row>
    <row r="12" spans="1:17" ht="18" x14ac:dyDescent="0.4">
      <c r="A12" s="12" t="s">
        <v>90</v>
      </c>
      <c r="C12" s="15">
        <v>254</v>
      </c>
      <c r="D12" s="16"/>
      <c r="E12" s="15">
        <v>256493502</v>
      </c>
      <c r="F12" s="16"/>
      <c r="G12" s="15">
        <v>256493502</v>
      </c>
      <c r="H12" s="16"/>
      <c r="I12" s="15">
        <v>0</v>
      </c>
      <c r="J12" s="16"/>
      <c r="K12" s="15">
        <v>254</v>
      </c>
      <c r="L12" s="16"/>
      <c r="M12" s="15">
        <v>256493502</v>
      </c>
      <c r="N12" s="16"/>
      <c r="O12" s="15">
        <v>256493502</v>
      </c>
      <c r="P12" s="16"/>
      <c r="Q12" s="15">
        <v>0</v>
      </c>
    </row>
    <row r="13" spans="1:17" ht="18" x14ac:dyDescent="0.4">
      <c r="A13" s="12" t="s">
        <v>17</v>
      </c>
      <c r="C13" s="15">
        <v>372725</v>
      </c>
      <c r="D13" s="16"/>
      <c r="E13" s="15">
        <v>55532002570</v>
      </c>
      <c r="F13" s="16"/>
      <c r="G13" s="15">
        <v>67969561663</v>
      </c>
      <c r="H13" s="16"/>
      <c r="I13" s="15">
        <v>-12437559093</v>
      </c>
      <c r="J13" s="16"/>
      <c r="K13" s="15">
        <v>372725</v>
      </c>
      <c r="L13" s="16"/>
      <c r="M13" s="15">
        <v>55532002570</v>
      </c>
      <c r="N13" s="16"/>
      <c r="O13" s="15">
        <v>93191444807</v>
      </c>
      <c r="P13" s="16"/>
      <c r="Q13" s="15">
        <v>-37659442237</v>
      </c>
    </row>
    <row r="14" spans="1:17" ht="18" x14ac:dyDescent="0.4">
      <c r="A14" s="12" t="s">
        <v>93</v>
      </c>
      <c r="C14" s="15">
        <v>44598</v>
      </c>
      <c r="D14" s="16"/>
      <c r="E14" s="15">
        <v>37812249287</v>
      </c>
      <c r="F14" s="16"/>
      <c r="G14" s="15">
        <v>37550328117</v>
      </c>
      <c r="H14" s="16"/>
      <c r="I14" s="15">
        <v>261921170</v>
      </c>
      <c r="J14" s="16"/>
      <c r="K14" s="15">
        <v>44598</v>
      </c>
      <c r="L14" s="16"/>
      <c r="M14" s="15">
        <v>37812249287</v>
      </c>
      <c r="N14" s="16"/>
      <c r="O14" s="15">
        <v>35297749821</v>
      </c>
      <c r="P14" s="16"/>
      <c r="Q14" s="15">
        <v>2514499466</v>
      </c>
    </row>
    <row r="15" spans="1:17" ht="18" x14ac:dyDescent="0.4">
      <c r="A15" s="12" t="s">
        <v>98</v>
      </c>
      <c r="C15" s="15">
        <v>3029</v>
      </c>
      <c r="D15" s="16"/>
      <c r="E15" s="15">
        <v>2341237923</v>
      </c>
      <c r="F15" s="16"/>
      <c r="G15" s="15">
        <v>2365968254</v>
      </c>
      <c r="H15" s="16"/>
      <c r="I15" s="15">
        <v>-24730331</v>
      </c>
      <c r="J15" s="16"/>
      <c r="K15" s="15">
        <v>3029</v>
      </c>
      <c r="L15" s="16"/>
      <c r="M15" s="15">
        <v>2341237923</v>
      </c>
      <c r="N15" s="16"/>
      <c r="O15" s="15">
        <v>2261034950</v>
      </c>
      <c r="P15" s="16"/>
      <c r="Q15" s="15">
        <v>80202973</v>
      </c>
    </row>
    <row r="16" spans="1:17" ht="18" x14ac:dyDescent="0.4">
      <c r="A16" s="12" t="s">
        <v>100</v>
      </c>
      <c r="C16" s="15">
        <v>13853</v>
      </c>
      <c r="D16" s="16"/>
      <c r="E16" s="15">
        <v>10601358297</v>
      </c>
      <c r="F16" s="16"/>
      <c r="G16" s="15">
        <v>10673727103</v>
      </c>
      <c r="H16" s="16"/>
      <c r="I16" s="15">
        <v>-72368806</v>
      </c>
      <c r="J16" s="16"/>
      <c r="K16" s="15">
        <v>13853</v>
      </c>
      <c r="L16" s="16"/>
      <c r="M16" s="15">
        <v>10601358297</v>
      </c>
      <c r="N16" s="16"/>
      <c r="O16" s="15">
        <v>9879401551</v>
      </c>
      <c r="P16" s="16"/>
      <c r="Q16" s="15">
        <v>721956746</v>
      </c>
    </row>
    <row r="17" spans="1:17" ht="18" x14ac:dyDescent="0.4">
      <c r="A17" s="12" t="s">
        <v>103</v>
      </c>
      <c r="C17" s="15">
        <v>43499</v>
      </c>
      <c r="D17" s="16"/>
      <c r="E17" s="15">
        <v>32665698680</v>
      </c>
      <c r="F17" s="16"/>
      <c r="G17" s="15">
        <v>33289404772</v>
      </c>
      <c r="H17" s="16"/>
      <c r="I17" s="15">
        <v>-623706092</v>
      </c>
      <c r="J17" s="16"/>
      <c r="K17" s="15">
        <v>43499</v>
      </c>
      <c r="L17" s="16"/>
      <c r="M17" s="15">
        <v>32665698680</v>
      </c>
      <c r="N17" s="16"/>
      <c r="O17" s="15">
        <v>32663216933</v>
      </c>
      <c r="P17" s="16"/>
      <c r="Q17" s="15">
        <v>2481747</v>
      </c>
    </row>
    <row r="18" spans="1:17" ht="18" x14ac:dyDescent="0.4">
      <c r="A18" s="12" t="s">
        <v>106</v>
      </c>
      <c r="C18" s="15">
        <v>48433</v>
      </c>
      <c r="D18" s="16"/>
      <c r="E18" s="15">
        <v>36256667378</v>
      </c>
      <c r="F18" s="16"/>
      <c r="G18" s="15">
        <v>36864052388</v>
      </c>
      <c r="H18" s="16"/>
      <c r="I18" s="15">
        <v>-607385010</v>
      </c>
      <c r="J18" s="16"/>
      <c r="K18" s="15">
        <v>48433</v>
      </c>
      <c r="L18" s="16"/>
      <c r="M18" s="15">
        <v>36256667378</v>
      </c>
      <c r="N18" s="16"/>
      <c r="O18" s="15">
        <v>36239780001</v>
      </c>
      <c r="P18" s="16"/>
      <c r="Q18" s="15">
        <v>16887377</v>
      </c>
    </row>
    <row r="19" spans="1:17" ht="18" x14ac:dyDescent="0.4">
      <c r="A19" s="12" t="s">
        <v>109</v>
      </c>
      <c r="C19" s="15">
        <v>40933</v>
      </c>
      <c r="D19" s="16"/>
      <c r="E19" s="15">
        <v>30100560119</v>
      </c>
      <c r="F19" s="16"/>
      <c r="G19" s="15">
        <v>30658416713</v>
      </c>
      <c r="H19" s="16"/>
      <c r="I19" s="15">
        <v>-557856594</v>
      </c>
      <c r="J19" s="16"/>
      <c r="K19" s="15">
        <v>40933</v>
      </c>
      <c r="L19" s="16"/>
      <c r="M19" s="15">
        <v>30100560119</v>
      </c>
      <c r="N19" s="16"/>
      <c r="O19" s="15">
        <v>29794567974</v>
      </c>
      <c r="P19" s="16"/>
      <c r="Q19" s="15">
        <v>305992145</v>
      </c>
    </row>
    <row r="20" spans="1:17" ht="18" x14ac:dyDescent="0.4">
      <c r="A20" s="12" t="s">
        <v>112</v>
      </c>
      <c r="C20" s="15">
        <v>20000</v>
      </c>
      <c r="D20" s="16"/>
      <c r="E20" s="15">
        <v>11797861250</v>
      </c>
      <c r="F20" s="16"/>
      <c r="G20" s="15">
        <v>11892824035</v>
      </c>
      <c r="H20" s="16"/>
      <c r="I20" s="15">
        <v>-94962785</v>
      </c>
      <c r="J20" s="16"/>
      <c r="K20" s="15">
        <v>20000</v>
      </c>
      <c r="L20" s="16"/>
      <c r="M20" s="15">
        <v>11797861250</v>
      </c>
      <c r="N20" s="16"/>
      <c r="O20" s="15">
        <v>11332705575</v>
      </c>
      <c r="P20" s="16"/>
      <c r="Q20" s="15">
        <v>465155675</v>
      </c>
    </row>
    <row r="21" spans="1:17" ht="18" x14ac:dyDescent="0.4">
      <c r="A21" s="12" t="s">
        <v>115</v>
      </c>
      <c r="C21" s="15">
        <v>22266</v>
      </c>
      <c r="D21" s="16"/>
      <c r="E21" s="15">
        <v>19601013958</v>
      </c>
      <c r="F21" s="16"/>
      <c r="G21" s="15">
        <v>19422228123</v>
      </c>
      <c r="H21" s="16"/>
      <c r="I21" s="15">
        <v>178785835</v>
      </c>
      <c r="J21" s="16"/>
      <c r="K21" s="15">
        <v>22266</v>
      </c>
      <c r="L21" s="16"/>
      <c r="M21" s="15">
        <v>19601013958</v>
      </c>
      <c r="N21" s="16"/>
      <c r="O21" s="15">
        <v>17942656977</v>
      </c>
      <c r="P21" s="16"/>
      <c r="Q21" s="15">
        <v>1658356981</v>
      </c>
    </row>
    <row r="22" spans="1:17" ht="18" x14ac:dyDescent="0.4">
      <c r="A22" s="12" t="s">
        <v>118</v>
      </c>
      <c r="C22" s="15">
        <v>11624</v>
      </c>
      <c r="D22" s="16"/>
      <c r="E22" s="15">
        <v>10111744354</v>
      </c>
      <c r="F22" s="16"/>
      <c r="G22" s="15">
        <v>10048405036</v>
      </c>
      <c r="H22" s="16"/>
      <c r="I22" s="15">
        <v>63339318</v>
      </c>
      <c r="J22" s="16"/>
      <c r="K22" s="15">
        <v>11624</v>
      </c>
      <c r="L22" s="16"/>
      <c r="M22" s="15">
        <v>10111744354</v>
      </c>
      <c r="N22" s="16"/>
      <c r="O22" s="15">
        <v>9425188002</v>
      </c>
      <c r="P22" s="16"/>
      <c r="Q22" s="15">
        <v>686556352</v>
      </c>
    </row>
    <row r="23" spans="1:17" ht="18" x14ac:dyDescent="0.4">
      <c r="A23" s="12" t="s">
        <v>120</v>
      </c>
      <c r="C23" s="15">
        <v>37274</v>
      </c>
      <c r="D23" s="16"/>
      <c r="E23" s="15">
        <v>34033378982</v>
      </c>
      <c r="F23" s="16"/>
      <c r="G23" s="15">
        <v>33667414645</v>
      </c>
      <c r="H23" s="16"/>
      <c r="I23" s="15">
        <v>365964337</v>
      </c>
      <c r="J23" s="16"/>
      <c r="K23" s="15">
        <v>37274</v>
      </c>
      <c r="L23" s="16"/>
      <c r="M23" s="15">
        <v>34033378982</v>
      </c>
      <c r="N23" s="16"/>
      <c r="O23" s="15">
        <v>31114981097</v>
      </c>
      <c r="P23" s="16"/>
      <c r="Q23" s="15">
        <v>2918397885</v>
      </c>
    </row>
    <row r="24" spans="1:17" ht="18" x14ac:dyDescent="0.4">
      <c r="A24" s="12" t="s">
        <v>122</v>
      </c>
      <c r="C24" s="15">
        <v>11417</v>
      </c>
      <c r="D24" s="16"/>
      <c r="E24" s="15">
        <v>10107247626</v>
      </c>
      <c r="F24" s="16"/>
      <c r="G24" s="15">
        <v>10021167634</v>
      </c>
      <c r="H24" s="16"/>
      <c r="I24" s="15">
        <v>86079992</v>
      </c>
      <c r="J24" s="16"/>
      <c r="K24" s="15">
        <v>11417</v>
      </c>
      <c r="L24" s="16"/>
      <c r="M24" s="15">
        <v>10107247626</v>
      </c>
      <c r="N24" s="16"/>
      <c r="O24" s="15">
        <v>9419761000</v>
      </c>
      <c r="P24" s="16"/>
      <c r="Q24" s="15">
        <v>687486626</v>
      </c>
    </row>
    <row r="25" spans="1:17" ht="18" x14ac:dyDescent="0.4">
      <c r="A25" s="12" t="s">
        <v>124</v>
      </c>
      <c r="C25" s="15">
        <v>34894</v>
      </c>
      <c r="D25" s="16"/>
      <c r="E25" s="15">
        <v>30505574098</v>
      </c>
      <c r="F25" s="16"/>
      <c r="G25" s="15">
        <v>30260383515</v>
      </c>
      <c r="H25" s="16"/>
      <c r="I25" s="15">
        <v>245190583</v>
      </c>
      <c r="J25" s="16"/>
      <c r="K25" s="15">
        <v>34894</v>
      </c>
      <c r="L25" s="16"/>
      <c r="M25" s="15">
        <v>30505574098</v>
      </c>
      <c r="N25" s="16"/>
      <c r="O25" s="15">
        <v>28265326325</v>
      </c>
      <c r="P25" s="16"/>
      <c r="Q25" s="15">
        <v>2240247773</v>
      </c>
    </row>
    <row r="26" spans="1:17" ht="18" x14ac:dyDescent="0.4">
      <c r="A26" s="12" t="s">
        <v>126</v>
      </c>
      <c r="C26" s="15">
        <v>9862</v>
      </c>
      <c r="D26" s="16"/>
      <c r="E26" s="15">
        <v>8483914190</v>
      </c>
      <c r="F26" s="16"/>
      <c r="G26" s="15">
        <v>8413374229</v>
      </c>
      <c r="H26" s="16"/>
      <c r="I26" s="15">
        <v>70539961</v>
      </c>
      <c r="J26" s="16"/>
      <c r="K26" s="15">
        <v>9862</v>
      </c>
      <c r="L26" s="16"/>
      <c r="M26" s="15">
        <v>8483914190</v>
      </c>
      <c r="N26" s="16"/>
      <c r="O26" s="15">
        <v>7837045326</v>
      </c>
      <c r="P26" s="16"/>
      <c r="Q26" s="15">
        <v>646868864</v>
      </c>
    </row>
    <row r="27" spans="1:17" ht="18" x14ac:dyDescent="0.4">
      <c r="A27" s="12" t="s">
        <v>18</v>
      </c>
      <c r="C27" s="15">
        <v>6585459</v>
      </c>
      <c r="D27" s="16"/>
      <c r="E27" s="15">
        <v>25988713810</v>
      </c>
      <c r="F27" s="16"/>
      <c r="G27" s="15">
        <v>25334086258</v>
      </c>
      <c r="H27" s="16"/>
      <c r="I27" s="15">
        <v>654627552</v>
      </c>
      <c r="J27" s="16"/>
      <c r="K27" s="15">
        <v>6585459</v>
      </c>
      <c r="L27" s="16"/>
      <c r="M27" s="15">
        <v>25988713810</v>
      </c>
      <c r="N27" s="16"/>
      <c r="O27" s="15">
        <v>37296409542</v>
      </c>
      <c r="P27" s="16"/>
      <c r="Q27" s="15">
        <v>-11307695732</v>
      </c>
    </row>
    <row r="28" spans="1:17" ht="18" x14ac:dyDescent="0.4">
      <c r="A28" s="12" t="s">
        <v>19</v>
      </c>
      <c r="C28" s="15">
        <v>0</v>
      </c>
      <c r="D28" s="16"/>
      <c r="E28" s="15">
        <v>1</v>
      </c>
      <c r="F28" s="16"/>
      <c r="G28" s="15">
        <v>1</v>
      </c>
      <c r="H28" s="16"/>
      <c r="I28" s="15">
        <v>0</v>
      </c>
      <c r="J28" s="16"/>
      <c r="K28" s="15">
        <v>0</v>
      </c>
      <c r="L28" s="16"/>
      <c r="M28" s="15">
        <v>1</v>
      </c>
      <c r="N28" s="16"/>
      <c r="O28" s="15">
        <v>1</v>
      </c>
      <c r="P28" s="16"/>
      <c r="Q28" s="15">
        <v>0</v>
      </c>
    </row>
    <row r="29" spans="1:17" ht="18" x14ac:dyDescent="0.4">
      <c r="A29" s="12" t="s">
        <v>20</v>
      </c>
      <c r="C29" s="15">
        <v>0</v>
      </c>
      <c r="D29" s="16"/>
      <c r="E29" s="15">
        <v>1</v>
      </c>
      <c r="F29" s="16"/>
      <c r="G29" s="15">
        <v>1</v>
      </c>
      <c r="H29" s="16"/>
      <c r="I29" s="15">
        <v>0</v>
      </c>
      <c r="J29" s="16"/>
      <c r="K29" s="15">
        <v>0</v>
      </c>
      <c r="L29" s="16"/>
      <c r="M29" s="15">
        <v>1</v>
      </c>
      <c r="N29" s="16"/>
      <c r="O29" s="15">
        <v>1</v>
      </c>
      <c r="P29" s="16"/>
      <c r="Q29" s="15">
        <v>0</v>
      </c>
    </row>
    <row r="30" spans="1:17" ht="18" x14ac:dyDescent="0.4">
      <c r="A30" s="12" t="s">
        <v>21</v>
      </c>
      <c r="C30" s="15">
        <v>0</v>
      </c>
      <c r="D30" s="16"/>
      <c r="E30" s="15">
        <v>1</v>
      </c>
      <c r="F30" s="16"/>
      <c r="G30" s="15">
        <v>1</v>
      </c>
      <c r="H30" s="16"/>
      <c r="I30" s="15">
        <v>0</v>
      </c>
      <c r="J30" s="16"/>
      <c r="K30" s="15">
        <v>0</v>
      </c>
      <c r="L30" s="16"/>
      <c r="M30" s="15">
        <v>1</v>
      </c>
      <c r="N30" s="16"/>
      <c r="O30" s="15">
        <v>1</v>
      </c>
      <c r="P30" s="16"/>
      <c r="Q30" s="15">
        <v>0</v>
      </c>
    </row>
    <row r="31" spans="1:17" ht="18" x14ac:dyDescent="0.4">
      <c r="A31" s="12" t="s">
        <v>22</v>
      </c>
      <c r="C31" s="15">
        <v>0</v>
      </c>
      <c r="D31" s="16"/>
      <c r="E31" s="15">
        <v>-3</v>
      </c>
      <c r="F31" s="16"/>
      <c r="G31" s="15">
        <v>-3</v>
      </c>
      <c r="H31" s="16"/>
      <c r="I31" s="15">
        <v>0</v>
      </c>
      <c r="J31" s="16"/>
      <c r="K31" s="15">
        <v>0</v>
      </c>
      <c r="L31" s="16"/>
      <c r="M31" s="15">
        <v>-3</v>
      </c>
      <c r="N31" s="16"/>
      <c r="O31" s="15">
        <v>-3</v>
      </c>
      <c r="P31" s="16"/>
      <c r="Q31" s="15">
        <v>0</v>
      </c>
    </row>
    <row r="32" spans="1:17" ht="18" x14ac:dyDescent="0.4">
      <c r="A32" s="12" t="s">
        <v>23</v>
      </c>
      <c r="C32" s="15">
        <v>40000</v>
      </c>
      <c r="D32" s="16"/>
      <c r="E32" s="15">
        <v>496229759</v>
      </c>
      <c r="F32" s="16"/>
      <c r="G32" s="15">
        <v>448912979</v>
      </c>
      <c r="H32" s="16"/>
      <c r="I32" s="15">
        <v>47316780</v>
      </c>
      <c r="J32" s="16"/>
      <c r="K32" s="15">
        <v>40000</v>
      </c>
      <c r="L32" s="16"/>
      <c r="M32" s="15">
        <v>496229759</v>
      </c>
      <c r="N32" s="16"/>
      <c r="O32" s="15">
        <v>444821480</v>
      </c>
      <c r="P32" s="16"/>
      <c r="Q32" s="15">
        <v>51408279</v>
      </c>
    </row>
    <row r="33" spans="1:17" ht="18" x14ac:dyDescent="0.4">
      <c r="A33" s="12" t="s">
        <v>24</v>
      </c>
      <c r="C33" s="15">
        <v>0</v>
      </c>
      <c r="D33" s="16"/>
      <c r="E33" s="15">
        <v>-3</v>
      </c>
      <c r="F33" s="16"/>
      <c r="G33" s="15">
        <v>-3</v>
      </c>
      <c r="H33" s="16"/>
      <c r="I33" s="15">
        <v>0</v>
      </c>
      <c r="J33" s="16"/>
      <c r="K33" s="15">
        <v>0</v>
      </c>
      <c r="L33" s="16"/>
      <c r="M33" s="15">
        <v>-3</v>
      </c>
      <c r="N33" s="16"/>
      <c r="O33" s="15">
        <v>-3</v>
      </c>
      <c r="P33" s="16"/>
      <c r="Q33" s="15">
        <v>0</v>
      </c>
    </row>
    <row r="34" spans="1:17" ht="18" x14ac:dyDescent="0.4">
      <c r="A34" s="12" t="s">
        <v>243</v>
      </c>
      <c r="C34" s="15">
        <v>0</v>
      </c>
      <c r="D34" s="16"/>
      <c r="E34" s="15">
        <v>-1</v>
      </c>
      <c r="F34" s="16"/>
      <c r="G34" s="15">
        <v>-1</v>
      </c>
      <c r="H34" s="16"/>
      <c r="I34" s="15">
        <v>0</v>
      </c>
      <c r="J34" s="16"/>
      <c r="K34" s="15">
        <v>0</v>
      </c>
      <c r="L34" s="16"/>
      <c r="M34" s="15">
        <v>-1</v>
      </c>
      <c r="N34" s="16"/>
      <c r="O34" s="15">
        <v>-1</v>
      </c>
      <c r="P34" s="16"/>
      <c r="Q34" s="15">
        <v>0</v>
      </c>
    </row>
    <row r="35" spans="1:17" ht="18" x14ac:dyDescent="0.4">
      <c r="A35" s="12" t="s">
        <v>26</v>
      </c>
      <c r="C35" s="15">
        <v>0</v>
      </c>
      <c r="D35" s="16"/>
      <c r="E35" s="15">
        <v>1</v>
      </c>
      <c r="F35" s="16"/>
      <c r="G35" s="15">
        <v>1</v>
      </c>
      <c r="H35" s="16"/>
      <c r="I35" s="15">
        <v>0</v>
      </c>
      <c r="J35" s="16"/>
      <c r="K35" s="15">
        <v>0</v>
      </c>
      <c r="L35" s="16"/>
      <c r="M35" s="15">
        <v>1</v>
      </c>
      <c r="N35" s="16"/>
      <c r="O35" s="15">
        <v>1</v>
      </c>
      <c r="P35" s="16"/>
      <c r="Q35" s="15">
        <v>0</v>
      </c>
    </row>
    <row r="36" spans="1:17" ht="18" x14ac:dyDescent="0.4">
      <c r="A36" s="12" t="s">
        <v>27</v>
      </c>
      <c r="C36" s="15">
        <v>0</v>
      </c>
      <c r="D36" s="16"/>
      <c r="E36" s="15">
        <v>-1</v>
      </c>
      <c r="F36" s="16"/>
      <c r="G36" s="15">
        <v>-1</v>
      </c>
      <c r="H36" s="16"/>
      <c r="I36" s="15">
        <v>0</v>
      </c>
      <c r="J36" s="16"/>
      <c r="K36" s="15">
        <v>0</v>
      </c>
      <c r="L36" s="16"/>
      <c r="M36" s="15">
        <v>-1</v>
      </c>
      <c r="N36" s="16"/>
      <c r="O36" s="15">
        <v>-1</v>
      </c>
      <c r="P36" s="16"/>
      <c r="Q36" s="15">
        <v>0</v>
      </c>
    </row>
    <row r="37" spans="1:17" ht="18" x14ac:dyDescent="0.4">
      <c r="A37" s="12" t="s">
        <v>28</v>
      </c>
      <c r="C37" s="15">
        <v>0</v>
      </c>
      <c r="D37" s="16"/>
      <c r="E37" s="15">
        <v>-12</v>
      </c>
      <c r="F37" s="16"/>
      <c r="G37" s="15">
        <v>-12</v>
      </c>
      <c r="H37" s="16"/>
      <c r="I37" s="15">
        <v>0</v>
      </c>
      <c r="J37" s="16"/>
      <c r="K37" s="15">
        <v>0</v>
      </c>
      <c r="L37" s="16"/>
      <c r="M37" s="15">
        <v>-12</v>
      </c>
      <c r="N37" s="16"/>
      <c r="O37" s="15">
        <v>-12</v>
      </c>
      <c r="P37" s="16"/>
      <c r="Q37" s="15">
        <v>0</v>
      </c>
    </row>
    <row r="38" spans="1:17" ht="18" x14ac:dyDescent="0.4">
      <c r="A38" s="12" t="s">
        <v>29</v>
      </c>
      <c r="C38" s="15">
        <v>0</v>
      </c>
      <c r="D38" s="16"/>
      <c r="E38" s="15">
        <v>-1</v>
      </c>
      <c r="F38" s="16"/>
      <c r="G38" s="15">
        <v>-1</v>
      </c>
      <c r="H38" s="16"/>
      <c r="I38" s="15">
        <v>0</v>
      </c>
      <c r="J38" s="16"/>
      <c r="K38" s="15">
        <v>0</v>
      </c>
      <c r="L38" s="16"/>
      <c r="M38" s="15">
        <v>-1</v>
      </c>
      <c r="N38" s="16"/>
      <c r="O38" s="15">
        <v>-1</v>
      </c>
      <c r="P38" s="16"/>
      <c r="Q38" s="15">
        <v>0</v>
      </c>
    </row>
    <row r="39" spans="1:17" ht="18" x14ac:dyDescent="0.4">
      <c r="A39" s="12" t="s">
        <v>30</v>
      </c>
      <c r="C39" s="15">
        <v>0</v>
      </c>
      <c r="D39" s="16"/>
      <c r="E39" s="15">
        <v>1</v>
      </c>
      <c r="F39" s="16"/>
      <c r="G39" s="15">
        <v>1</v>
      </c>
      <c r="H39" s="16"/>
      <c r="I39" s="15">
        <v>0</v>
      </c>
      <c r="J39" s="16"/>
      <c r="K39" s="15">
        <v>0</v>
      </c>
      <c r="L39" s="16"/>
      <c r="M39" s="15">
        <v>1</v>
      </c>
      <c r="N39" s="16"/>
      <c r="O39" s="15">
        <v>1</v>
      </c>
      <c r="P39" s="16"/>
      <c r="Q39" s="15">
        <v>0</v>
      </c>
    </row>
    <row r="40" spans="1:17" ht="18" x14ac:dyDescent="0.4">
      <c r="A40" s="12" t="s">
        <v>31</v>
      </c>
      <c r="C40" s="15">
        <v>3000000</v>
      </c>
      <c r="D40" s="16"/>
      <c r="E40" s="15">
        <v>36054193500</v>
      </c>
      <c r="F40" s="16"/>
      <c r="G40" s="15">
        <v>28777747500</v>
      </c>
      <c r="H40" s="16"/>
      <c r="I40" s="15">
        <v>7276446000</v>
      </c>
      <c r="J40" s="16"/>
      <c r="K40" s="15">
        <v>3000000</v>
      </c>
      <c r="L40" s="16"/>
      <c r="M40" s="15">
        <v>36054193500</v>
      </c>
      <c r="N40" s="16"/>
      <c r="O40" s="15">
        <v>36469500738</v>
      </c>
      <c r="P40" s="16"/>
      <c r="Q40" s="15">
        <v>-415307238</v>
      </c>
    </row>
    <row r="41" spans="1:17" ht="18" x14ac:dyDescent="0.4">
      <c r="A41" s="12" t="s">
        <v>32</v>
      </c>
      <c r="C41" s="15">
        <v>0</v>
      </c>
      <c r="D41" s="16"/>
      <c r="E41" s="15">
        <v>1</v>
      </c>
      <c r="F41" s="16"/>
      <c r="G41" s="15">
        <v>1</v>
      </c>
      <c r="H41" s="16"/>
      <c r="I41" s="15">
        <v>0</v>
      </c>
      <c r="J41" s="16"/>
      <c r="K41" s="15">
        <v>0</v>
      </c>
      <c r="L41" s="16"/>
      <c r="M41" s="15">
        <v>1</v>
      </c>
      <c r="N41" s="16"/>
      <c r="O41" s="15">
        <v>1</v>
      </c>
      <c r="P41" s="16"/>
      <c r="Q41" s="15">
        <v>0</v>
      </c>
    </row>
    <row r="42" spans="1:17" ht="18" x14ac:dyDescent="0.4">
      <c r="A42" s="12" t="s">
        <v>33</v>
      </c>
      <c r="C42" s="15">
        <v>192</v>
      </c>
      <c r="D42" s="16"/>
      <c r="E42" s="15">
        <v>13239028</v>
      </c>
      <c r="F42" s="16"/>
      <c r="G42" s="15">
        <v>8615121</v>
      </c>
      <c r="H42" s="16"/>
      <c r="I42" s="15">
        <v>4623907</v>
      </c>
      <c r="J42" s="16"/>
      <c r="K42" s="15">
        <v>192</v>
      </c>
      <c r="L42" s="16"/>
      <c r="M42" s="15">
        <v>13239028</v>
      </c>
      <c r="N42" s="16"/>
      <c r="O42" s="15">
        <v>7648535</v>
      </c>
      <c r="P42" s="16"/>
      <c r="Q42" s="15">
        <v>5590493</v>
      </c>
    </row>
    <row r="43" spans="1:17" ht="18" x14ac:dyDescent="0.4">
      <c r="A43" s="12" t="s">
        <v>34</v>
      </c>
      <c r="C43" s="15">
        <v>408266</v>
      </c>
      <c r="D43" s="16"/>
      <c r="E43" s="15">
        <v>14362564964</v>
      </c>
      <c r="F43" s="16"/>
      <c r="G43" s="15">
        <v>18868976984</v>
      </c>
      <c r="H43" s="16"/>
      <c r="I43" s="15">
        <v>-4506412020</v>
      </c>
      <c r="J43" s="16"/>
      <c r="K43" s="15">
        <v>408266</v>
      </c>
      <c r="L43" s="16"/>
      <c r="M43" s="15">
        <v>14362564964</v>
      </c>
      <c r="N43" s="16"/>
      <c r="O43" s="15">
        <v>30676870174</v>
      </c>
      <c r="P43" s="16"/>
      <c r="Q43" s="15">
        <v>-16314305210</v>
      </c>
    </row>
    <row r="44" spans="1:17" ht="18" x14ac:dyDescent="0.4">
      <c r="A44" s="12" t="s">
        <v>244</v>
      </c>
      <c r="C44" s="15">
        <v>0</v>
      </c>
      <c r="D44" s="16"/>
      <c r="E44" s="15">
        <v>-1</v>
      </c>
      <c r="F44" s="16"/>
      <c r="G44" s="15">
        <v>-1</v>
      </c>
      <c r="H44" s="16"/>
      <c r="I44" s="15">
        <v>0</v>
      </c>
      <c r="J44" s="16"/>
      <c r="K44" s="15">
        <v>0</v>
      </c>
      <c r="L44" s="16"/>
      <c r="M44" s="15">
        <v>-1</v>
      </c>
      <c r="N44" s="16"/>
      <c r="O44" s="15">
        <v>-1</v>
      </c>
      <c r="P44" s="16"/>
      <c r="Q44" s="15">
        <v>0</v>
      </c>
    </row>
    <row r="45" spans="1:17" ht="18" x14ac:dyDescent="0.4">
      <c r="A45" s="12" t="s">
        <v>36</v>
      </c>
      <c r="C45" s="15">
        <v>0</v>
      </c>
      <c r="D45" s="16"/>
      <c r="E45" s="15">
        <v>-1</v>
      </c>
      <c r="F45" s="16"/>
      <c r="G45" s="15">
        <v>-1</v>
      </c>
      <c r="H45" s="16"/>
      <c r="I45" s="15">
        <v>0</v>
      </c>
      <c r="J45" s="16"/>
      <c r="K45" s="15">
        <v>0</v>
      </c>
      <c r="L45" s="16"/>
      <c r="M45" s="15">
        <v>-1</v>
      </c>
      <c r="N45" s="16"/>
      <c r="O45" s="15">
        <v>-1</v>
      </c>
      <c r="P45" s="16"/>
      <c r="Q45" s="15">
        <v>0</v>
      </c>
    </row>
    <row r="46" spans="1:17" ht="18" x14ac:dyDescent="0.4">
      <c r="A46" s="12" t="s">
        <v>37</v>
      </c>
      <c r="C46" s="15">
        <v>0</v>
      </c>
      <c r="D46" s="16"/>
      <c r="E46" s="15">
        <v>-1</v>
      </c>
      <c r="F46" s="16"/>
      <c r="G46" s="15">
        <v>-1</v>
      </c>
      <c r="H46" s="16"/>
      <c r="I46" s="15">
        <v>0</v>
      </c>
      <c r="J46" s="16"/>
      <c r="K46" s="15">
        <v>0</v>
      </c>
      <c r="L46" s="16"/>
      <c r="M46" s="15">
        <v>-1</v>
      </c>
      <c r="N46" s="16"/>
      <c r="O46" s="15">
        <v>-1</v>
      </c>
      <c r="P46" s="16"/>
      <c r="Q46" s="15">
        <v>0</v>
      </c>
    </row>
    <row r="47" spans="1:17" ht="18" x14ac:dyDescent="0.4">
      <c r="A47" s="12" t="s">
        <v>38</v>
      </c>
      <c r="C47" s="15">
        <v>0</v>
      </c>
      <c r="D47" s="16"/>
      <c r="E47" s="15">
        <v>-1</v>
      </c>
      <c r="F47" s="16"/>
      <c r="G47" s="15">
        <v>-1</v>
      </c>
      <c r="H47" s="16"/>
      <c r="I47" s="15">
        <v>0</v>
      </c>
      <c r="J47" s="16"/>
      <c r="K47" s="15">
        <v>0</v>
      </c>
      <c r="L47" s="16"/>
      <c r="M47" s="15">
        <v>-1</v>
      </c>
      <c r="N47" s="16"/>
      <c r="O47" s="15">
        <v>-1</v>
      </c>
      <c r="P47" s="16"/>
      <c r="Q47" s="15">
        <v>0</v>
      </c>
    </row>
    <row r="48" spans="1:17" ht="18" x14ac:dyDescent="0.4">
      <c r="A48" s="12" t="s">
        <v>39</v>
      </c>
      <c r="C48" s="15">
        <v>0</v>
      </c>
      <c r="D48" s="16"/>
      <c r="E48" s="15">
        <v>-1</v>
      </c>
      <c r="F48" s="16"/>
      <c r="G48" s="15">
        <v>-1</v>
      </c>
      <c r="H48" s="16"/>
      <c r="I48" s="15">
        <v>0</v>
      </c>
      <c r="J48" s="16"/>
      <c r="K48" s="15">
        <v>0</v>
      </c>
      <c r="L48" s="16"/>
      <c r="M48" s="15">
        <v>-1</v>
      </c>
      <c r="N48" s="16"/>
      <c r="O48" s="15">
        <v>-1</v>
      </c>
      <c r="P48" s="16"/>
      <c r="Q48" s="15">
        <v>0</v>
      </c>
    </row>
    <row r="49" spans="1:17" ht="18" x14ac:dyDescent="0.4">
      <c r="A49" s="12" t="s">
        <v>40</v>
      </c>
      <c r="C49" s="15">
        <v>0</v>
      </c>
      <c r="D49" s="16"/>
      <c r="E49" s="15">
        <v>-1</v>
      </c>
      <c r="F49" s="16"/>
      <c r="G49" s="15">
        <v>-1</v>
      </c>
      <c r="H49" s="16"/>
      <c r="I49" s="15">
        <v>0</v>
      </c>
      <c r="J49" s="16"/>
      <c r="K49" s="15">
        <v>0</v>
      </c>
      <c r="L49" s="16"/>
      <c r="M49" s="15">
        <v>-1</v>
      </c>
      <c r="N49" s="16"/>
      <c r="O49" s="15">
        <v>-1</v>
      </c>
      <c r="P49" s="16"/>
      <c r="Q49" s="15">
        <v>0</v>
      </c>
    </row>
    <row r="50" spans="1:17" ht="18" x14ac:dyDescent="0.4">
      <c r="A50" s="12" t="s">
        <v>41</v>
      </c>
      <c r="C50" s="15">
        <v>1312425</v>
      </c>
      <c r="D50" s="16"/>
      <c r="E50" s="15">
        <v>17260070622</v>
      </c>
      <c r="F50" s="16"/>
      <c r="G50" s="15">
        <v>16451208657</v>
      </c>
      <c r="H50" s="16"/>
      <c r="I50" s="15">
        <v>808861965</v>
      </c>
      <c r="J50" s="16"/>
      <c r="K50" s="15">
        <v>1312425</v>
      </c>
      <c r="L50" s="16"/>
      <c r="M50" s="15">
        <v>17260070622</v>
      </c>
      <c r="N50" s="16"/>
      <c r="O50" s="15">
        <v>21396906811</v>
      </c>
      <c r="P50" s="16"/>
      <c r="Q50" s="15">
        <v>-4136836189</v>
      </c>
    </row>
    <row r="51" spans="1:17" ht="18" x14ac:dyDescent="0.4">
      <c r="A51" s="12" t="s">
        <v>42</v>
      </c>
      <c r="C51" s="15">
        <v>5000000</v>
      </c>
      <c r="D51" s="16"/>
      <c r="E51" s="15">
        <v>60637049989</v>
      </c>
      <c r="F51" s="16"/>
      <c r="G51" s="15">
        <v>50696549989</v>
      </c>
      <c r="H51" s="16"/>
      <c r="I51" s="15">
        <v>9940500000</v>
      </c>
      <c r="J51" s="16"/>
      <c r="K51" s="15">
        <v>5000000</v>
      </c>
      <c r="L51" s="16"/>
      <c r="M51" s="15">
        <v>60637049989</v>
      </c>
      <c r="N51" s="16"/>
      <c r="O51" s="15">
        <v>68072194344</v>
      </c>
      <c r="P51" s="16"/>
      <c r="Q51" s="15">
        <v>-7435144355</v>
      </c>
    </row>
    <row r="52" spans="1:17" ht="18" x14ac:dyDescent="0.4">
      <c r="A52" s="12" t="s">
        <v>43</v>
      </c>
      <c r="C52" s="15">
        <v>0</v>
      </c>
      <c r="D52" s="16"/>
      <c r="E52" s="15">
        <v>-3</v>
      </c>
      <c r="F52" s="16"/>
      <c r="G52" s="15">
        <v>-3</v>
      </c>
      <c r="H52" s="16"/>
      <c r="I52" s="15">
        <v>0</v>
      </c>
      <c r="J52" s="16"/>
      <c r="K52" s="15">
        <v>0</v>
      </c>
      <c r="L52" s="16"/>
      <c r="M52" s="15">
        <v>-3</v>
      </c>
      <c r="N52" s="16"/>
      <c r="O52" s="15">
        <v>-3</v>
      </c>
      <c r="P52" s="16"/>
      <c r="Q52" s="15">
        <v>0</v>
      </c>
    </row>
    <row r="53" spans="1:17" ht="18" x14ac:dyDescent="0.4">
      <c r="A53" s="12" t="s">
        <v>44</v>
      </c>
      <c r="C53" s="15">
        <v>0</v>
      </c>
      <c r="D53" s="16"/>
      <c r="E53" s="15">
        <v>-1</v>
      </c>
      <c r="F53" s="16"/>
      <c r="G53" s="15">
        <v>-1</v>
      </c>
      <c r="H53" s="16"/>
      <c r="I53" s="15">
        <v>0</v>
      </c>
      <c r="J53" s="16"/>
      <c r="K53" s="15">
        <v>0</v>
      </c>
      <c r="L53" s="16"/>
      <c r="M53" s="15">
        <v>-1</v>
      </c>
      <c r="N53" s="16"/>
      <c r="O53" s="15">
        <v>-1</v>
      </c>
      <c r="P53" s="16"/>
      <c r="Q53" s="15">
        <v>0</v>
      </c>
    </row>
    <row r="54" spans="1:17" ht="18" x14ac:dyDescent="0.4">
      <c r="A54" s="12" t="s">
        <v>45</v>
      </c>
      <c r="C54" s="15">
        <v>0</v>
      </c>
      <c r="D54" s="16"/>
      <c r="E54" s="15">
        <v>-1</v>
      </c>
      <c r="F54" s="16"/>
      <c r="G54" s="15">
        <v>-1</v>
      </c>
      <c r="H54" s="16"/>
      <c r="I54" s="15">
        <v>0</v>
      </c>
      <c r="J54" s="16"/>
      <c r="K54" s="15">
        <v>0</v>
      </c>
      <c r="L54" s="16"/>
      <c r="M54" s="15">
        <v>-1</v>
      </c>
      <c r="N54" s="16"/>
      <c r="O54" s="15">
        <v>-1</v>
      </c>
      <c r="P54" s="16"/>
      <c r="Q54" s="15">
        <v>0</v>
      </c>
    </row>
    <row r="55" spans="1:17" ht="18" x14ac:dyDescent="0.4">
      <c r="A55" s="12" t="s">
        <v>46</v>
      </c>
      <c r="C55" s="15">
        <v>0</v>
      </c>
      <c r="D55" s="16"/>
      <c r="E55" s="15">
        <v>-1</v>
      </c>
      <c r="F55" s="16"/>
      <c r="G55" s="15">
        <v>-1</v>
      </c>
      <c r="H55" s="16"/>
      <c r="I55" s="15">
        <v>0</v>
      </c>
      <c r="J55" s="16"/>
      <c r="K55" s="15">
        <v>0</v>
      </c>
      <c r="L55" s="16"/>
      <c r="M55" s="15">
        <v>-1</v>
      </c>
      <c r="N55" s="16"/>
      <c r="O55" s="15">
        <v>-1</v>
      </c>
      <c r="P55" s="16"/>
      <c r="Q55" s="15">
        <v>0</v>
      </c>
    </row>
    <row r="56" spans="1:17" ht="36" x14ac:dyDescent="0.4">
      <c r="A56" s="12" t="s">
        <v>47</v>
      </c>
      <c r="C56" s="15">
        <v>251380</v>
      </c>
      <c r="D56" s="16"/>
      <c r="E56" s="15">
        <v>8431095911</v>
      </c>
      <c r="F56" s="16"/>
      <c r="G56" s="15">
        <v>7204816376</v>
      </c>
      <c r="H56" s="16"/>
      <c r="I56" s="15">
        <v>1226279535</v>
      </c>
      <c r="J56" s="16"/>
      <c r="K56" s="15">
        <v>251380</v>
      </c>
      <c r="L56" s="16"/>
      <c r="M56" s="15">
        <v>8431095911</v>
      </c>
      <c r="N56" s="16"/>
      <c r="O56" s="15">
        <v>9942361728</v>
      </c>
      <c r="P56" s="16"/>
      <c r="Q56" s="15">
        <v>-1511265817</v>
      </c>
    </row>
    <row r="57" spans="1:17" ht="36" x14ac:dyDescent="0.4">
      <c r="A57" s="12" t="s">
        <v>129</v>
      </c>
      <c r="C57" s="15">
        <v>2400</v>
      </c>
      <c r="D57" s="16"/>
      <c r="E57" s="15">
        <v>2308328740</v>
      </c>
      <c r="F57" s="16"/>
      <c r="G57" s="15">
        <v>2283186097</v>
      </c>
      <c r="H57" s="16"/>
      <c r="I57" s="15">
        <v>25142643</v>
      </c>
      <c r="J57" s="16"/>
      <c r="K57" s="15">
        <v>2400</v>
      </c>
      <c r="L57" s="16"/>
      <c r="M57" s="15">
        <v>2308328740</v>
      </c>
      <c r="N57" s="16"/>
      <c r="O57" s="15">
        <v>2321874284</v>
      </c>
      <c r="P57" s="16"/>
      <c r="Q57" s="15">
        <v>-13545544</v>
      </c>
    </row>
    <row r="58" spans="1:17" ht="18" x14ac:dyDescent="0.4">
      <c r="A58" s="12" t="s">
        <v>48</v>
      </c>
      <c r="C58" s="15">
        <v>2000000</v>
      </c>
      <c r="D58" s="16"/>
      <c r="E58" s="15">
        <v>24115653000</v>
      </c>
      <c r="F58" s="16"/>
      <c r="G58" s="15">
        <v>19702071000</v>
      </c>
      <c r="H58" s="16"/>
      <c r="I58" s="15">
        <v>4413582000</v>
      </c>
      <c r="J58" s="16"/>
      <c r="K58" s="15">
        <v>2000000</v>
      </c>
      <c r="L58" s="16"/>
      <c r="M58" s="15">
        <v>24115653000</v>
      </c>
      <c r="N58" s="16"/>
      <c r="O58" s="15">
        <v>30084836851</v>
      </c>
      <c r="P58" s="16"/>
      <c r="Q58" s="15">
        <v>-5969183851</v>
      </c>
    </row>
    <row r="59" spans="1:17" ht="18" x14ac:dyDescent="0.4">
      <c r="A59" s="12" t="s">
        <v>49</v>
      </c>
      <c r="C59" s="15">
        <v>722222</v>
      </c>
      <c r="D59" s="16"/>
      <c r="E59" s="15">
        <v>12219079740</v>
      </c>
      <c r="F59" s="16"/>
      <c r="G59" s="15">
        <v>10840664164</v>
      </c>
      <c r="H59" s="16"/>
      <c r="I59" s="15">
        <v>1378415576</v>
      </c>
      <c r="J59" s="16"/>
      <c r="K59" s="15">
        <v>722222</v>
      </c>
      <c r="L59" s="16"/>
      <c r="M59" s="15">
        <v>12219079740</v>
      </c>
      <c r="N59" s="16"/>
      <c r="O59" s="15">
        <v>24407596066</v>
      </c>
      <c r="P59" s="16"/>
      <c r="Q59" s="15">
        <v>-12188516326</v>
      </c>
    </row>
    <row r="60" spans="1:17" ht="18" x14ac:dyDescent="0.4">
      <c r="A60" s="12" t="s">
        <v>50</v>
      </c>
      <c r="C60" s="15">
        <v>0</v>
      </c>
      <c r="D60" s="16"/>
      <c r="E60" s="15">
        <v>-1</v>
      </c>
      <c r="F60" s="16"/>
      <c r="G60" s="15">
        <v>-1</v>
      </c>
      <c r="H60" s="16"/>
      <c r="I60" s="15">
        <v>0</v>
      </c>
      <c r="J60" s="16"/>
      <c r="K60" s="15">
        <v>0</v>
      </c>
      <c r="L60" s="16"/>
      <c r="M60" s="15">
        <v>-1</v>
      </c>
      <c r="N60" s="16"/>
      <c r="O60" s="15">
        <v>-1</v>
      </c>
      <c r="P60" s="16"/>
      <c r="Q60" s="15">
        <v>0</v>
      </c>
    </row>
    <row r="61" spans="1:17" ht="18" x14ac:dyDescent="0.4">
      <c r="A61" s="12" t="s">
        <v>51</v>
      </c>
      <c r="C61" s="15">
        <v>49019</v>
      </c>
      <c r="D61" s="16"/>
      <c r="E61" s="15">
        <v>635891741</v>
      </c>
      <c r="F61" s="16"/>
      <c r="G61" s="15">
        <v>444880580</v>
      </c>
      <c r="H61" s="16"/>
      <c r="I61" s="15">
        <v>191011161</v>
      </c>
      <c r="J61" s="16"/>
      <c r="K61" s="15">
        <v>49019</v>
      </c>
      <c r="L61" s="16"/>
      <c r="M61" s="15">
        <v>635891741</v>
      </c>
      <c r="N61" s="16"/>
      <c r="O61" s="15">
        <v>1379571684</v>
      </c>
      <c r="P61" s="16"/>
      <c r="Q61" s="15">
        <v>-743679943</v>
      </c>
    </row>
    <row r="62" spans="1:17" ht="18" x14ac:dyDescent="0.4">
      <c r="A62" s="12" t="s">
        <v>52</v>
      </c>
      <c r="C62" s="15">
        <v>0</v>
      </c>
      <c r="D62" s="16"/>
      <c r="E62" s="15">
        <v>-1</v>
      </c>
      <c r="F62" s="16"/>
      <c r="G62" s="15">
        <v>-1</v>
      </c>
      <c r="H62" s="16"/>
      <c r="I62" s="15">
        <v>0</v>
      </c>
      <c r="J62" s="16"/>
      <c r="K62" s="15">
        <v>0</v>
      </c>
      <c r="L62" s="16"/>
      <c r="M62" s="15">
        <v>-1</v>
      </c>
      <c r="N62" s="16"/>
      <c r="O62" s="15">
        <v>-1</v>
      </c>
      <c r="P62" s="16"/>
      <c r="Q62" s="15">
        <v>0</v>
      </c>
    </row>
    <row r="63" spans="1:17" ht="18" x14ac:dyDescent="0.4">
      <c r="A63" s="12" t="s">
        <v>53</v>
      </c>
      <c r="C63" s="15">
        <v>0</v>
      </c>
      <c r="D63" s="16"/>
      <c r="E63" s="15">
        <v>-1</v>
      </c>
      <c r="F63" s="16"/>
      <c r="G63" s="15">
        <v>-1</v>
      </c>
      <c r="H63" s="16"/>
      <c r="I63" s="15">
        <v>0</v>
      </c>
      <c r="J63" s="16"/>
      <c r="K63" s="15">
        <v>0</v>
      </c>
      <c r="L63" s="16"/>
      <c r="M63" s="15">
        <v>-1</v>
      </c>
      <c r="N63" s="16"/>
      <c r="O63" s="15">
        <v>-1</v>
      </c>
      <c r="P63" s="16"/>
      <c r="Q63" s="15">
        <v>0</v>
      </c>
    </row>
    <row r="64" spans="1:17" ht="18" x14ac:dyDescent="0.4">
      <c r="A64" s="12" t="s">
        <v>54</v>
      </c>
      <c r="C64" s="15">
        <v>900000</v>
      </c>
      <c r="D64" s="16"/>
      <c r="E64" s="15">
        <v>17338220100</v>
      </c>
      <c r="F64" s="16"/>
      <c r="G64" s="15">
        <v>15987306150</v>
      </c>
      <c r="H64" s="16"/>
      <c r="I64" s="15">
        <v>1350913950</v>
      </c>
      <c r="J64" s="16"/>
      <c r="K64" s="15">
        <v>900000</v>
      </c>
      <c r="L64" s="16"/>
      <c r="M64" s="15">
        <v>17338220100</v>
      </c>
      <c r="N64" s="16"/>
      <c r="O64" s="15">
        <v>32478388200</v>
      </c>
      <c r="P64" s="16"/>
      <c r="Q64" s="15">
        <v>-15140168100</v>
      </c>
    </row>
    <row r="65" spans="1:17" ht="18" x14ac:dyDescent="0.4">
      <c r="A65" s="12" t="s">
        <v>55</v>
      </c>
      <c r="C65" s="15">
        <v>0</v>
      </c>
      <c r="D65" s="16"/>
      <c r="E65" s="15">
        <v>1</v>
      </c>
      <c r="F65" s="16"/>
      <c r="G65" s="15">
        <v>1</v>
      </c>
      <c r="H65" s="16"/>
      <c r="I65" s="15">
        <v>0</v>
      </c>
      <c r="J65" s="16"/>
      <c r="K65" s="15">
        <v>0</v>
      </c>
      <c r="L65" s="16"/>
      <c r="M65" s="15">
        <v>1</v>
      </c>
      <c r="N65" s="16"/>
      <c r="O65" s="15">
        <v>1</v>
      </c>
      <c r="P65" s="16"/>
      <c r="Q65" s="15">
        <v>0</v>
      </c>
    </row>
    <row r="66" spans="1:17" ht="18" x14ac:dyDescent="0.4">
      <c r="A66" s="12" t="s">
        <v>56</v>
      </c>
      <c r="C66" s="15">
        <v>1300000</v>
      </c>
      <c r="D66" s="16"/>
      <c r="E66" s="15">
        <v>16002117495</v>
      </c>
      <c r="F66" s="16"/>
      <c r="G66" s="15">
        <v>17875901745</v>
      </c>
      <c r="H66" s="16"/>
      <c r="I66" s="15">
        <v>-1873784250</v>
      </c>
      <c r="J66" s="16"/>
      <c r="K66" s="15">
        <v>1300000</v>
      </c>
      <c r="L66" s="16"/>
      <c r="M66" s="15">
        <v>16002117495</v>
      </c>
      <c r="N66" s="16"/>
      <c r="O66" s="15">
        <v>27632562604</v>
      </c>
      <c r="P66" s="16"/>
      <c r="Q66" s="15">
        <v>-11630445109</v>
      </c>
    </row>
    <row r="67" spans="1:17" ht="18" x14ac:dyDescent="0.4">
      <c r="A67" s="12" t="s">
        <v>57</v>
      </c>
      <c r="C67" s="15">
        <v>0</v>
      </c>
      <c r="D67" s="16"/>
      <c r="E67" s="15">
        <v>0</v>
      </c>
      <c r="F67" s="16"/>
      <c r="G67" s="15">
        <v>27340733</v>
      </c>
      <c r="H67" s="16"/>
      <c r="I67" s="15">
        <v>-27340733</v>
      </c>
      <c r="J67" s="16"/>
      <c r="K67" s="16"/>
      <c r="L67" s="16"/>
      <c r="M67" s="16"/>
      <c r="N67" s="16"/>
      <c r="O67" s="16"/>
      <c r="P67" s="16"/>
      <c r="Q67" s="16"/>
    </row>
    <row r="68" spans="1:17" ht="18" x14ac:dyDescent="0.4">
      <c r="A68" s="12" t="s">
        <v>58</v>
      </c>
      <c r="C68" s="15">
        <v>700000</v>
      </c>
      <c r="D68" s="16"/>
      <c r="E68" s="15">
        <v>22934721601</v>
      </c>
      <c r="F68" s="16"/>
      <c r="G68" s="15">
        <v>20176212425</v>
      </c>
      <c r="H68" s="16"/>
      <c r="I68" s="15">
        <v>2758509176</v>
      </c>
      <c r="J68" s="16"/>
      <c r="K68" s="15">
        <v>700000</v>
      </c>
      <c r="L68" s="16"/>
      <c r="M68" s="15">
        <v>22934721601</v>
      </c>
      <c r="N68" s="16"/>
      <c r="O68" s="15">
        <v>25996566296</v>
      </c>
      <c r="P68" s="16"/>
      <c r="Q68" s="15">
        <v>-3061844695</v>
      </c>
    </row>
    <row r="69" spans="1:17" ht="18" x14ac:dyDescent="0.4">
      <c r="A69" s="12" t="s">
        <v>59</v>
      </c>
      <c r="C69" s="15">
        <v>213043</v>
      </c>
      <c r="D69" s="16"/>
      <c r="E69" s="15">
        <v>6768341597</v>
      </c>
      <c r="F69" s="16"/>
      <c r="G69" s="15">
        <v>7698937676</v>
      </c>
      <c r="H69" s="16"/>
      <c r="I69" s="15">
        <v>-930596079</v>
      </c>
      <c r="J69" s="16"/>
      <c r="K69" s="15">
        <v>213043</v>
      </c>
      <c r="L69" s="16"/>
      <c r="M69" s="15">
        <v>6768341597</v>
      </c>
      <c r="N69" s="16"/>
      <c r="O69" s="15">
        <v>7698937676</v>
      </c>
      <c r="P69" s="16"/>
      <c r="Q69" s="15">
        <v>-930596079</v>
      </c>
    </row>
    <row r="70" spans="1:17" ht="18" x14ac:dyDescent="0.4">
      <c r="A70" s="12" t="s">
        <v>60</v>
      </c>
      <c r="C70" s="15">
        <v>0</v>
      </c>
      <c r="D70" s="16"/>
      <c r="E70" s="15">
        <v>1</v>
      </c>
      <c r="F70" s="16"/>
      <c r="G70" s="15">
        <v>1</v>
      </c>
      <c r="H70" s="16"/>
      <c r="I70" s="15">
        <v>0</v>
      </c>
      <c r="J70" s="16"/>
      <c r="K70" s="15">
        <v>0</v>
      </c>
      <c r="L70" s="16"/>
      <c r="M70" s="15">
        <v>1</v>
      </c>
      <c r="N70" s="16"/>
      <c r="O70" s="15">
        <v>1</v>
      </c>
      <c r="P70" s="16"/>
      <c r="Q70" s="15">
        <v>0</v>
      </c>
    </row>
    <row r="71" spans="1:17" ht="18" x14ac:dyDescent="0.4">
      <c r="A71" s="12" t="s">
        <v>61</v>
      </c>
      <c r="C71" s="15">
        <v>0</v>
      </c>
      <c r="D71" s="16"/>
      <c r="E71" s="15">
        <v>-1</v>
      </c>
      <c r="F71" s="16"/>
      <c r="G71" s="15">
        <v>-1</v>
      </c>
      <c r="H71" s="16"/>
      <c r="I71" s="15">
        <v>0</v>
      </c>
      <c r="J71" s="16"/>
      <c r="K71" s="15">
        <v>0</v>
      </c>
      <c r="L71" s="16"/>
      <c r="M71" s="15">
        <v>-1</v>
      </c>
      <c r="N71" s="16"/>
      <c r="O71" s="15">
        <v>-1</v>
      </c>
      <c r="P71" s="16"/>
      <c r="Q71" s="15">
        <v>0</v>
      </c>
    </row>
    <row r="72" spans="1:17" ht="18" x14ac:dyDescent="0.4">
      <c r="A72" s="12" t="s">
        <v>62</v>
      </c>
      <c r="C72" s="15">
        <v>720000</v>
      </c>
      <c r="D72" s="16"/>
      <c r="E72" s="15">
        <v>46113581880</v>
      </c>
      <c r="F72" s="16"/>
      <c r="G72" s="15">
        <v>44535575023</v>
      </c>
      <c r="H72" s="16"/>
      <c r="I72" s="15">
        <v>1578006857</v>
      </c>
      <c r="J72" s="16"/>
      <c r="K72" s="15">
        <v>720000</v>
      </c>
      <c r="L72" s="16"/>
      <c r="M72" s="15">
        <v>46113581880</v>
      </c>
      <c r="N72" s="16"/>
      <c r="O72" s="15">
        <v>50241911058</v>
      </c>
      <c r="P72" s="16"/>
      <c r="Q72" s="15">
        <v>-4128329178</v>
      </c>
    </row>
    <row r="73" spans="1:17" ht="18" x14ac:dyDescent="0.4">
      <c r="A73" s="12" t="s">
        <v>63</v>
      </c>
      <c r="C73" s="15">
        <v>500000</v>
      </c>
      <c r="D73" s="16"/>
      <c r="E73" s="15">
        <v>37857897225</v>
      </c>
      <c r="F73" s="16"/>
      <c r="G73" s="15">
        <v>39751065450</v>
      </c>
      <c r="H73" s="16"/>
      <c r="I73" s="15">
        <v>-1893168225</v>
      </c>
      <c r="J73" s="16"/>
      <c r="K73" s="15">
        <v>500000</v>
      </c>
      <c r="L73" s="16"/>
      <c r="M73" s="15">
        <v>37857897225</v>
      </c>
      <c r="N73" s="16"/>
      <c r="O73" s="15">
        <v>46812863721</v>
      </c>
      <c r="P73" s="16"/>
      <c r="Q73" s="15">
        <v>-8954966496</v>
      </c>
    </row>
    <row r="74" spans="1:17" ht="18" x14ac:dyDescent="0.4">
      <c r="A74" s="12" t="s">
        <v>64</v>
      </c>
      <c r="C74" s="15">
        <v>0</v>
      </c>
      <c r="D74" s="16"/>
      <c r="E74" s="15">
        <v>-1</v>
      </c>
      <c r="F74" s="16"/>
      <c r="G74" s="15">
        <v>-1</v>
      </c>
      <c r="H74" s="16"/>
      <c r="I74" s="15">
        <v>0</v>
      </c>
      <c r="J74" s="16"/>
      <c r="K74" s="15">
        <v>0</v>
      </c>
      <c r="L74" s="16"/>
      <c r="M74" s="15">
        <v>-1</v>
      </c>
      <c r="N74" s="16"/>
      <c r="O74" s="15">
        <v>-1</v>
      </c>
      <c r="P74" s="16"/>
      <c r="Q74" s="15">
        <v>0</v>
      </c>
    </row>
    <row r="75" spans="1:17" ht="18" x14ac:dyDescent="0.4">
      <c r="A75" s="12" t="s">
        <v>65</v>
      </c>
      <c r="C75" s="15">
        <v>0</v>
      </c>
      <c r="D75" s="16"/>
      <c r="E75" s="15">
        <v>-1</v>
      </c>
      <c r="F75" s="16"/>
      <c r="G75" s="15">
        <v>-1</v>
      </c>
      <c r="H75" s="16"/>
      <c r="I75" s="15">
        <v>0</v>
      </c>
      <c r="J75" s="16"/>
      <c r="K75" s="15">
        <v>0</v>
      </c>
      <c r="L75" s="16"/>
      <c r="M75" s="15">
        <v>-1</v>
      </c>
      <c r="N75" s="16"/>
      <c r="O75" s="15">
        <v>-1</v>
      </c>
      <c r="P75" s="16"/>
      <c r="Q75" s="15">
        <v>0</v>
      </c>
    </row>
    <row r="76" spans="1:17" ht="18.75" thickBot="1" x14ac:dyDescent="0.45">
      <c r="A76" s="7" t="s">
        <v>66</v>
      </c>
      <c r="C76" s="7">
        <f>SUM(C9:$C$75)</f>
        <v>24419067</v>
      </c>
      <c r="E76" s="7">
        <f>SUM(E9:$E$75)</f>
        <v>679743992885</v>
      </c>
      <c r="G76" s="7">
        <f>SUM(G9:$G$75)</f>
        <v>670182875618</v>
      </c>
      <c r="I76" s="7">
        <f>SUM(I9:$I$75)</f>
        <v>9561117267</v>
      </c>
      <c r="K76" s="7">
        <f>SUM(K9:$K$75)</f>
        <v>24419067</v>
      </c>
      <c r="M76" s="7">
        <f>SUM(M9:$M$75)</f>
        <v>679743992885</v>
      </c>
      <c r="O76" s="7">
        <f>SUM(O9:$O$75)</f>
        <v>808283175602</v>
      </c>
      <c r="Q76" s="25">
        <f>SUM(Q9:$Q$75)</f>
        <v>-128539182717</v>
      </c>
    </row>
    <row r="77" spans="1:17" ht="18.75" thickTop="1" x14ac:dyDescent="0.4">
      <c r="C77" s="9"/>
      <c r="E77" s="9"/>
      <c r="G77" s="9"/>
      <c r="I77" s="9"/>
      <c r="K77" s="9"/>
      <c r="M77" s="9"/>
      <c r="O77" s="9"/>
      <c r="Q77" s="24"/>
    </row>
    <row r="79" spans="1:17" ht="18" x14ac:dyDescent="0.4">
      <c r="A79" s="35" t="s">
        <v>240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7"/>
    </row>
  </sheetData>
  <mergeCells count="7">
    <mergeCell ref="A79:Q7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rightToLeft="1" topLeftCell="B22" workbookViewId="0">
      <selection activeCell="M36" sqref="M36:Q36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6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625" style="1" customWidth="1"/>
    <col min="22" max="16384" width="9" style="1"/>
  </cols>
  <sheetData>
    <row r="1" spans="1:21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18.75" x14ac:dyDescent="0.4">
      <c r="A5" s="34" t="s">
        <v>245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18.75" x14ac:dyDescent="0.4">
      <c r="C7" s="28" t="s">
        <v>189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  <c r="R7" s="29"/>
      <c r="S7" s="29"/>
      <c r="T7" s="29"/>
      <c r="U7" s="29"/>
    </row>
    <row r="8" spans="1:21" ht="37.5" x14ac:dyDescent="0.4">
      <c r="A8" s="10" t="s">
        <v>246</v>
      </c>
      <c r="C8" s="11" t="s">
        <v>187</v>
      </c>
      <c r="E8" s="11" t="s">
        <v>247</v>
      </c>
      <c r="G8" s="11" t="s">
        <v>248</v>
      </c>
      <c r="I8" s="11" t="s">
        <v>249</v>
      </c>
      <c r="K8" s="11" t="s">
        <v>250</v>
      </c>
      <c r="M8" s="11" t="s">
        <v>187</v>
      </c>
      <c r="O8" s="11" t="s">
        <v>247</v>
      </c>
      <c r="Q8" s="11" t="s">
        <v>248</v>
      </c>
      <c r="S8" s="11" t="s">
        <v>249</v>
      </c>
      <c r="U8" s="11" t="s">
        <v>250</v>
      </c>
    </row>
    <row r="9" spans="1:21" ht="18" x14ac:dyDescent="0.4">
      <c r="A9" s="12" t="s">
        <v>251</v>
      </c>
      <c r="C9" s="15">
        <v>0</v>
      </c>
      <c r="D9" s="16"/>
      <c r="E9" s="15">
        <v>-12437559093</v>
      </c>
      <c r="F9" s="16"/>
      <c r="G9" s="15">
        <v>0</v>
      </c>
      <c r="H9" s="16"/>
      <c r="I9" s="15">
        <v>-12437559093</v>
      </c>
      <c r="K9" s="6">
        <v>-1.2792910679493601</v>
      </c>
      <c r="M9" s="15">
        <v>596360000</v>
      </c>
      <c r="N9" s="16"/>
      <c r="O9" s="15">
        <v>-37659442237</v>
      </c>
      <c r="P9" s="16"/>
      <c r="Q9" s="15">
        <v>-5645022</v>
      </c>
      <c r="R9" s="16"/>
      <c r="S9" s="15">
        <v>-37068727259</v>
      </c>
      <c r="U9" s="6">
        <v>0.23400833056351633</v>
      </c>
    </row>
    <row r="10" spans="1:21" ht="18" x14ac:dyDescent="0.4">
      <c r="A10" s="12" t="s">
        <v>18</v>
      </c>
      <c r="C10" s="15">
        <v>0</v>
      </c>
      <c r="D10" s="16"/>
      <c r="E10" s="15">
        <v>654627552</v>
      </c>
      <c r="F10" s="16"/>
      <c r="G10" s="15">
        <v>0</v>
      </c>
      <c r="H10" s="16"/>
      <c r="I10" s="15">
        <v>654627552</v>
      </c>
      <c r="K10" s="6">
        <v>6.7333081502984518E-2</v>
      </c>
      <c r="M10" s="15">
        <v>0</v>
      </c>
      <c r="N10" s="16"/>
      <c r="O10" s="15">
        <v>-11307695732</v>
      </c>
      <c r="P10" s="16"/>
      <c r="Q10" s="15">
        <v>0</v>
      </c>
      <c r="R10" s="16"/>
      <c r="S10" s="15">
        <v>-11307695732</v>
      </c>
      <c r="U10" s="6">
        <v>7.1383486740108332E-2</v>
      </c>
    </row>
    <row r="11" spans="1:21" ht="18" x14ac:dyDescent="0.4">
      <c r="A11" s="12" t="s">
        <v>252</v>
      </c>
      <c r="C11" s="15">
        <v>0</v>
      </c>
      <c r="D11" s="16"/>
      <c r="E11" s="15">
        <v>47316780</v>
      </c>
      <c r="F11" s="16"/>
      <c r="G11" s="15">
        <v>0</v>
      </c>
      <c r="H11" s="16"/>
      <c r="I11" s="15">
        <v>47316780</v>
      </c>
      <c r="K11" s="6">
        <v>4.8668660438520436E-3</v>
      </c>
      <c r="M11" s="15">
        <v>190000000</v>
      </c>
      <c r="N11" s="16"/>
      <c r="O11" s="15">
        <v>51408279</v>
      </c>
      <c r="P11" s="16"/>
      <c r="Q11" s="15">
        <v>2448016516</v>
      </c>
      <c r="R11" s="16"/>
      <c r="S11" s="15">
        <v>2689424795</v>
      </c>
      <c r="U11" s="6">
        <v>-1.6977863902820575E-2</v>
      </c>
    </row>
    <row r="12" spans="1:21" ht="18" x14ac:dyDescent="0.4">
      <c r="A12" s="12" t="s">
        <v>31</v>
      </c>
      <c r="C12" s="15">
        <v>0</v>
      </c>
      <c r="D12" s="16"/>
      <c r="E12" s="15">
        <v>7276446000</v>
      </c>
      <c r="F12" s="16"/>
      <c r="G12" s="15">
        <v>0</v>
      </c>
      <c r="H12" s="16"/>
      <c r="I12" s="15">
        <v>7276446000</v>
      </c>
      <c r="K12" s="6">
        <v>0.748434021869684</v>
      </c>
      <c r="M12" s="15">
        <v>0</v>
      </c>
      <c r="N12" s="16"/>
      <c r="O12" s="15">
        <v>-415307238</v>
      </c>
      <c r="P12" s="16"/>
      <c r="Q12" s="15">
        <v>0</v>
      </c>
      <c r="R12" s="16"/>
      <c r="S12" s="15">
        <v>-415307238</v>
      </c>
      <c r="U12" s="6">
        <v>2.621761269446582E-3</v>
      </c>
    </row>
    <row r="13" spans="1:21" ht="18" x14ac:dyDescent="0.4">
      <c r="A13" s="12" t="s">
        <v>33</v>
      </c>
      <c r="C13" s="15">
        <v>0</v>
      </c>
      <c r="D13" s="16"/>
      <c r="E13" s="15">
        <v>4623907</v>
      </c>
      <c r="F13" s="16"/>
      <c r="G13" s="15">
        <v>0</v>
      </c>
      <c r="H13" s="16"/>
      <c r="I13" s="15">
        <v>4623907</v>
      </c>
      <c r="K13" s="6">
        <v>4.7560159351988388E-4</v>
      </c>
      <c r="M13" s="15">
        <v>0</v>
      </c>
      <c r="N13" s="16"/>
      <c r="O13" s="15">
        <v>5590493</v>
      </c>
      <c r="P13" s="16"/>
      <c r="Q13" s="15">
        <v>0</v>
      </c>
      <c r="R13" s="16"/>
      <c r="S13" s="15">
        <v>5590493</v>
      </c>
      <c r="U13" s="6">
        <v>-3.5291795286534908E-5</v>
      </c>
    </row>
    <row r="14" spans="1:21" ht="18" x14ac:dyDescent="0.4">
      <c r="A14" s="12" t="s">
        <v>253</v>
      </c>
      <c r="C14" s="15">
        <v>0</v>
      </c>
      <c r="D14" s="16"/>
      <c r="E14" s="15">
        <v>-4506412020</v>
      </c>
      <c r="F14" s="16"/>
      <c r="G14" s="15">
        <v>0</v>
      </c>
      <c r="H14" s="16"/>
      <c r="I14" s="15">
        <v>-4506412020</v>
      </c>
      <c r="K14" s="6">
        <v>-0.46351640242097403</v>
      </c>
      <c r="M14" s="15">
        <v>0</v>
      </c>
      <c r="N14" s="16"/>
      <c r="O14" s="15">
        <v>-16314305210</v>
      </c>
      <c r="P14" s="16"/>
      <c r="Q14" s="15">
        <v>0</v>
      </c>
      <c r="R14" s="16"/>
      <c r="S14" s="15">
        <v>-16314305210</v>
      </c>
      <c r="U14" s="6">
        <v>0.1029893284390786</v>
      </c>
    </row>
    <row r="15" spans="1:21" ht="18" x14ac:dyDescent="0.4">
      <c r="A15" s="12" t="s">
        <v>41</v>
      </c>
      <c r="C15" s="15">
        <v>0</v>
      </c>
      <c r="D15" s="16"/>
      <c r="E15" s="15">
        <v>808861965</v>
      </c>
      <c r="F15" s="16"/>
      <c r="G15" s="15">
        <v>0</v>
      </c>
      <c r="H15" s="16"/>
      <c r="I15" s="15">
        <v>808861965</v>
      </c>
      <c r="K15" s="6">
        <v>8.3197183570436109E-2</v>
      </c>
      <c r="M15" s="15">
        <v>424000000</v>
      </c>
      <c r="N15" s="16"/>
      <c r="O15" s="15">
        <v>-4136836189</v>
      </c>
      <c r="P15" s="16"/>
      <c r="Q15" s="15">
        <v>1442485592</v>
      </c>
      <c r="R15" s="16"/>
      <c r="S15" s="15">
        <v>-2270350597</v>
      </c>
      <c r="U15" s="6">
        <v>1.4332322479964882E-2</v>
      </c>
    </row>
    <row r="16" spans="1:21" ht="18" x14ac:dyDescent="0.4">
      <c r="A16" s="12" t="s">
        <v>42</v>
      </c>
      <c r="C16" s="15">
        <v>0</v>
      </c>
      <c r="D16" s="16"/>
      <c r="E16" s="15">
        <v>9940500000</v>
      </c>
      <c r="F16" s="16"/>
      <c r="G16" s="15">
        <v>0</v>
      </c>
      <c r="H16" s="16"/>
      <c r="I16" s="15">
        <v>9940500000</v>
      </c>
      <c r="K16" s="6">
        <v>1.0224508495487485</v>
      </c>
      <c r="M16" s="15">
        <v>0</v>
      </c>
      <c r="N16" s="16"/>
      <c r="O16" s="15">
        <v>-7435144355</v>
      </c>
      <c r="P16" s="16"/>
      <c r="Q16" s="15">
        <v>-3808408500</v>
      </c>
      <c r="R16" s="16"/>
      <c r="S16" s="15">
        <v>-11243552855</v>
      </c>
      <c r="U16" s="6">
        <v>7.0978564082272363E-2</v>
      </c>
    </row>
    <row r="17" spans="1:21" ht="36" x14ac:dyDescent="0.4">
      <c r="A17" s="12" t="s">
        <v>47</v>
      </c>
      <c r="C17" s="15">
        <v>0</v>
      </c>
      <c r="D17" s="16"/>
      <c r="E17" s="15">
        <v>1226279535</v>
      </c>
      <c r="F17" s="16"/>
      <c r="G17" s="15">
        <v>-1378441224</v>
      </c>
      <c r="H17" s="16"/>
      <c r="I17" s="15">
        <v>-152161689</v>
      </c>
      <c r="K17" s="6">
        <v>-1.565090771961395E-2</v>
      </c>
      <c r="M17" s="15">
        <v>0</v>
      </c>
      <c r="N17" s="16"/>
      <c r="O17" s="15">
        <v>-1511265817</v>
      </c>
      <c r="P17" s="16"/>
      <c r="Q17" s="15">
        <v>-1378441224</v>
      </c>
      <c r="R17" s="16"/>
      <c r="S17" s="15">
        <v>-2889707041</v>
      </c>
      <c r="U17" s="6">
        <v>1.824221036123836E-2</v>
      </c>
    </row>
    <row r="18" spans="1:21" ht="18" x14ac:dyDescent="0.4">
      <c r="A18" s="12" t="s">
        <v>48</v>
      </c>
      <c r="C18" s="15">
        <v>0</v>
      </c>
      <c r="D18" s="16"/>
      <c r="E18" s="15">
        <v>4413582000</v>
      </c>
      <c r="F18" s="16"/>
      <c r="G18" s="15">
        <v>0</v>
      </c>
      <c r="H18" s="16"/>
      <c r="I18" s="15">
        <v>4413582000</v>
      </c>
      <c r="K18" s="6">
        <v>0.45396817719964438</v>
      </c>
      <c r="M18" s="15">
        <v>0</v>
      </c>
      <c r="N18" s="16"/>
      <c r="O18" s="15">
        <v>-5969183851</v>
      </c>
      <c r="P18" s="16"/>
      <c r="Q18" s="15">
        <v>0</v>
      </c>
      <c r="R18" s="16"/>
      <c r="S18" s="15">
        <v>-5969183851</v>
      </c>
      <c r="U18" s="6">
        <v>3.768240376961067E-2</v>
      </c>
    </row>
    <row r="19" spans="1:21" ht="18" x14ac:dyDescent="0.4">
      <c r="A19" s="12" t="s">
        <v>49</v>
      </c>
      <c r="C19" s="15">
        <v>0</v>
      </c>
      <c r="D19" s="16"/>
      <c r="E19" s="15">
        <v>1378415576</v>
      </c>
      <c r="F19" s="16"/>
      <c r="G19" s="15">
        <v>0</v>
      </c>
      <c r="H19" s="16"/>
      <c r="I19" s="15">
        <v>1378415576</v>
      </c>
      <c r="K19" s="6">
        <v>0.14177980752602259</v>
      </c>
      <c r="M19" s="15">
        <v>210000000</v>
      </c>
      <c r="N19" s="16"/>
      <c r="O19" s="15">
        <v>-12188516326</v>
      </c>
      <c r="P19" s="16"/>
      <c r="Q19" s="15">
        <v>-20427643601</v>
      </c>
      <c r="R19" s="16"/>
      <c r="S19" s="15">
        <v>-32406159927</v>
      </c>
      <c r="U19" s="6">
        <v>0.20457436619031541</v>
      </c>
    </row>
    <row r="20" spans="1:21" ht="18" x14ac:dyDescent="0.4">
      <c r="A20" s="12" t="s">
        <v>51</v>
      </c>
      <c r="C20" s="15">
        <v>0</v>
      </c>
      <c r="D20" s="16"/>
      <c r="E20" s="15">
        <v>191011161</v>
      </c>
      <c r="F20" s="16"/>
      <c r="G20" s="15">
        <v>0</v>
      </c>
      <c r="H20" s="16"/>
      <c r="I20" s="15">
        <v>191011161</v>
      </c>
      <c r="K20" s="6">
        <v>1.9646851148105507E-2</v>
      </c>
      <c r="M20" s="15">
        <v>0</v>
      </c>
      <c r="N20" s="16"/>
      <c r="O20" s="15">
        <v>-743679943</v>
      </c>
      <c r="P20" s="16"/>
      <c r="Q20" s="15">
        <v>-1089361147</v>
      </c>
      <c r="R20" s="16"/>
      <c r="S20" s="15">
        <v>-1833041090</v>
      </c>
      <c r="U20" s="6">
        <v>1.1571664770904249E-2</v>
      </c>
    </row>
    <row r="21" spans="1:21" ht="18" x14ac:dyDescent="0.4">
      <c r="A21" s="12" t="s">
        <v>254</v>
      </c>
      <c r="C21" s="15">
        <v>1125000000</v>
      </c>
      <c r="D21" s="16"/>
      <c r="E21" s="15">
        <v>1350913950</v>
      </c>
      <c r="F21" s="16"/>
      <c r="G21" s="15">
        <v>0</v>
      </c>
      <c r="H21" s="16"/>
      <c r="I21" s="15">
        <v>2475913950</v>
      </c>
      <c r="K21" s="6">
        <v>0.25466529063800591</v>
      </c>
      <c r="M21" s="15">
        <v>1125000000</v>
      </c>
      <c r="N21" s="16"/>
      <c r="O21" s="15">
        <v>-15140168100</v>
      </c>
      <c r="P21" s="16"/>
      <c r="Q21" s="15">
        <v>0</v>
      </c>
      <c r="R21" s="16"/>
      <c r="S21" s="15">
        <v>-14015168100</v>
      </c>
      <c r="U21" s="6">
        <v>8.8475281784911347E-2</v>
      </c>
    </row>
    <row r="22" spans="1:21" ht="18" x14ac:dyDescent="0.4">
      <c r="A22" s="12" t="s">
        <v>56</v>
      </c>
      <c r="C22" s="15">
        <v>65000000</v>
      </c>
      <c r="D22" s="16"/>
      <c r="E22" s="15">
        <v>-1873784250</v>
      </c>
      <c r="F22" s="16"/>
      <c r="G22" s="15">
        <v>0</v>
      </c>
      <c r="H22" s="16"/>
      <c r="I22" s="15">
        <v>-1808784250</v>
      </c>
      <c r="K22" s="6">
        <v>-0.18604627464039999</v>
      </c>
      <c r="M22" s="15">
        <v>65000000</v>
      </c>
      <c r="N22" s="16"/>
      <c r="O22" s="15">
        <v>-11630445109</v>
      </c>
      <c r="P22" s="16"/>
      <c r="Q22" s="15">
        <v>0</v>
      </c>
      <c r="R22" s="16"/>
      <c r="S22" s="15">
        <v>-11565445109</v>
      </c>
      <c r="U22" s="6">
        <v>7.3010613050492029E-2</v>
      </c>
    </row>
    <row r="23" spans="1:21" ht="18" x14ac:dyDescent="0.4">
      <c r="A23" s="12" t="s">
        <v>57</v>
      </c>
      <c r="C23" s="15">
        <v>0</v>
      </c>
      <c r="D23" s="16"/>
      <c r="E23" s="15">
        <v>-27340733</v>
      </c>
      <c r="F23" s="16"/>
      <c r="G23" s="15">
        <v>61677913</v>
      </c>
      <c r="H23" s="16"/>
      <c r="I23" s="15">
        <v>34337180</v>
      </c>
      <c r="K23" s="6">
        <v>3.531822228470228E-3</v>
      </c>
      <c r="M23" s="15">
        <v>0</v>
      </c>
      <c r="N23" s="16"/>
      <c r="O23" s="15">
        <v>0</v>
      </c>
      <c r="P23" s="16"/>
      <c r="Q23" s="15">
        <v>61677913</v>
      </c>
      <c r="R23" s="16"/>
      <c r="S23" s="15">
        <v>61677913</v>
      </c>
      <c r="U23" s="6">
        <v>-3.8936177530259135E-4</v>
      </c>
    </row>
    <row r="24" spans="1:21" ht="18" x14ac:dyDescent="0.4">
      <c r="A24" s="12" t="s">
        <v>58</v>
      </c>
      <c r="C24" s="15">
        <v>0</v>
      </c>
      <c r="D24" s="16"/>
      <c r="E24" s="15">
        <v>1827913097</v>
      </c>
      <c r="F24" s="16"/>
      <c r="G24" s="15">
        <v>0</v>
      </c>
      <c r="H24" s="16"/>
      <c r="I24" s="15">
        <v>1827913097</v>
      </c>
      <c r="K24" s="6">
        <v>0.18801381207473811</v>
      </c>
      <c r="M24" s="15">
        <v>0</v>
      </c>
      <c r="N24" s="16"/>
      <c r="O24" s="15">
        <v>-3992440774</v>
      </c>
      <c r="P24" s="16"/>
      <c r="Q24" s="15">
        <v>0</v>
      </c>
      <c r="R24" s="16"/>
      <c r="S24" s="15">
        <v>-3992440774</v>
      </c>
      <c r="U24" s="6">
        <v>2.5203573725899122E-2</v>
      </c>
    </row>
    <row r="25" spans="1:21" ht="18" x14ac:dyDescent="0.4">
      <c r="A25" s="12" t="s">
        <v>62</v>
      </c>
      <c r="C25" s="15">
        <v>0</v>
      </c>
      <c r="D25" s="16"/>
      <c r="E25" s="15">
        <v>1578006857</v>
      </c>
      <c r="F25" s="16"/>
      <c r="G25" s="15">
        <v>0</v>
      </c>
      <c r="H25" s="16"/>
      <c r="I25" s="15">
        <v>1578006857</v>
      </c>
      <c r="K25" s="6">
        <v>0.16230918480291742</v>
      </c>
      <c r="M25" s="15">
        <v>0</v>
      </c>
      <c r="N25" s="16"/>
      <c r="O25" s="15">
        <v>-4128329178</v>
      </c>
      <c r="P25" s="16"/>
      <c r="Q25" s="15">
        <v>0</v>
      </c>
      <c r="R25" s="16"/>
      <c r="S25" s="15">
        <v>-4128329178</v>
      </c>
      <c r="U25" s="6">
        <v>2.6061413228744751E-2</v>
      </c>
    </row>
    <row r="26" spans="1:21" ht="18" x14ac:dyDescent="0.4">
      <c r="A26" s="12" t="s">
        <v>63</v>
      </c>
      <c r="C26" s="15">
        <v>0</v>
      </c>
      <c r="D26" s="16"/>
      <c r="E26" s="15">
        <v>-1893168225</v>
      </c>
      <c r="F26" s="16"/>
      <c r="G26" s="15">
        <v>0</v>
      </c>
      <c r="H26" s="16"/>
      <c r="I26" s="15">
        <v>-1893168225</v>
      </c>
      <c r="K26" s="6">
        <v>-0.19472576429655916</v>
      </c>
      <c r="M26" s="15">
        <v>0</v>
      </c>
      <c r="N26" s="16"/>
      <c r="O26" s="15">
        <v>-8954966496</v>
      </c>
      <c r="P26" s="16"/>
      <c r="Q26" s="15">
        <v>0</v>
      </c>
      <c r="R26" s="16"/>
      <c r="S26" s="15">
        <v>-8954966496</v>
      </c>
      <c r="U26" s="6">
        <v>5.6531122456393523E-2</v>
      </c>
    </row>
    <row r="27" spans="1:21" ht="18" x14ac:dyDescent="0.4">
      <c r="A27" s="12" t="s">
        <v>255</v>
      </c>
      <c r="C27" s="19">
        <v>0</v>
      </c>
      <c r="D27" s="19"/>
      <c r="E27" s="19">
        <v>0</v>
      </c>
      <c r="F27" s="19"/>
      <c r="G27" s="19">
        <v>0</v>
      </c>
      <c r="H27" s="19"/>
      <c r="I27" s="19">
        <v>0</v>
      </c>
      <c r="J27" s="20"/>
      <c r="K27" s="20">
        <v>0</v>
      </c>
      <c r="L27" s="5"/>
      <c r="M27" s="15">
        <v>0</v>
      </c>
      <c r="N27" s="16"/>
      <c r="O27" s="15">
        <v>0</v>
      </c>
      <c r="P27" s="16"/>
      <c r="Q27" s="15">
        <v>-1493070</v>
      </c>
      <c r="R27" s="16"/>
      <c r="S27" s="15">
        <v>-1493070</v>
      </c>
      <c r="U27" s="6">
        <v>9.4254873029027437E-6</v>
      </c>
    </row>
    <row r="28" spans="1:21" ht="18" x14ac:dyDescent="0.4">
      <c r="A28" s="12" t="s">
        <v>198</v>
      </c>
      <c r="C28" s="19">
        <v>0</v>
      </c>
      <c r="D28" s="19"/>
      <c r="E28" s="19">
        <v>0</v>
      </c>
      <c r="F28" s="19"/>
      <c r="G28" s="19">
        <v>0</v>
      </c>
      <c r="H28" s="19"/>
      <c r="I28" s="19">
        <v>0</v>
      </c>
      <c r="J28" s="20"/>
      <c r="K28" s="20">
        <v>0</v>
      </c>
      <c r="L28" s="5"/>
      <c r="M28" s="15">
        <v>156399600</v>
      </c>
      <c r="N28" s="16"/>
      <c r="O28" s="15">
        <v>0</v>
      </c>
      <c r="P28" s="16"/>
      <c r="Q28" s="15">
        <v>-2093253126</v>
      </c>
      <c r="R28" s="16"/>
      <c r="S28" s="15">
        <v>-1936853526</v>
      </c>
      <c r="U28" s="6">
        <v>1.222701435089809E-2</v>
      </c>
    </row>
    <row r="29" spans="1:21" ht="18" x14ac:dyDescent="0.4">
      <c r="A29" s="12" t="s">
        <v>256</v>
      </c>
      <c r="C29" s="19">
        <v>0</v>
      </c>
      <c r="D29" s="19"/>
      <c r="E29" s="19">
        <v>0</v>
      </c>
      <c r="F29" s="19"/>
      <c r="G29" s="19">
        <v>0</v>
      </c>
      <c r="H29" s="19"/>
      <c r="I29" s="19">
        <v>0</v>
      </c>
      <c r="J29" s="20"/>
      <c r="K29" s="20">
        <v>0</v>
      </c>
      <c r="L29" s="5"/>
      <c r="M29" s="15">
        <v>100000000</v>
      </c>
      <c r="N29" s="16"/>
      <c r="O29" s="15">
        <v>0</v>
      </c>
      <c r="P29" s="16"/>
      <c r="Q29" s="15">
        <v>-2060911314</v>
      </c>
      <c r="R29" s="16"/>
      <c r="S29" s="15">
        <v>-1960911314</v>
      </c>
      <c r="U29" s="6">
        <v>1.2378886919049566E-2</v>
      </c>
    </row>
    <row r="30" spans="1:21" ht="18" x14ac:dyDescent="0.4">
      <c r="A30" s="12" t="s">
        <v>202</v>
      </c>
      <c r="C30" s="19">
        <v>0</v>
      </c>
      <c r="D30" s="19"/>
      <c r="E30" s="19">
        <v>0</v>
      </c>
      <c r="F30" s="19"/>
      <c r="G30" s="19">
        <v>0</v>
      </c>
      <c r="H30" s="19"/>
      <c r="I30" s="19">
        <v>0</v>
      </c>
      <c r="J30" s="20"/>
      <c r="K30" s="20">
        <v>0</v>
      </c>
      <c r="L30" s="5"/>
      <c r="M30" s="15">
        <v>5540000</v>
      </c>
      <c r="N30" s="16"/>
      <c r="O30" s="15">
        <v>0</v>
      </c>
      <c r="P30" s="16"/>
      <c r="Q30" s="15">
        <v>63983902</v>
      </c>
      <c r="R30" s="16"/>
      <c r="S30" s="15">
        <v>69523902</v>
      </c>
      <c r="U30" s="6">
        <v>-4.3889211862086484E-4</v>
      </c>
    </row>
    <row r="31" spans="1:21" ht="18" x14ac:dyDescent="0.4">
      <c r="A31" s="12" t="s">
        <v>38</v>
      </c>
      <c r="C31" s="19">
        <v>0</v>
      </c>
      <c r="D31" s="19"/>
      <c r="E31" s="19">
        <v>0</v>
      </c>
      <c r="F31" s="19"/>
      <c r="G31" s="19">
        <v>0</v>
      </c>
      <c r="H31" s="19"/>
      <c r="I31" s="19">
        <v>0</v>
      </c>
      <c r="J31" s="20"/>
      <c r="K31" s="20">
        <v>0</v>
      </c>
      <c r="L31" s="5"/>
      <c r="M31" s="15">
        <v>0</v>
      </c>
      <c r="N31" s="16"/>
      <c r="O31" s="15">
        <v>0</v>
      </c>
      <c r="P31" s="16"/>
      <c r="Q31" s="15">
        <v>1180200877</v>
      </c>
      <c r="R31" s="16"/>
      <c r="S31" s="15">
        <v>1180200877</v>
      </c>
      <c r="U31" s="6">
        <v>-7.4503997676185199E-3</v>
      </c>
    </row>
    <row r="32" spans="1:21" ht="18" x14ac:dyDescent="0.4">
      <c r="A32" s="12" t="s">
        <v>45</v>
      </c>
      <c r="C32" s="19">
        <v>0</v>
      </c>
      <c r="D32" s="19"/>
      <c r="E32" s="19">
        <v>0</v>
      </c>
      <c r="F32" s="19"/>
      <c r="G32" s="19">
        <v>0</v>
      </c>
      <c r="H32" s="19"/>
      <c r="I32" s="19">
        <v>0</v>
      </c>
      <c r="J32" s="20"/>
      <c r="K32" s="20">
        <v>0</v>
      </c>
      <c r="L32" s="5"/>
      <c r="M32" s="15">
        <v>0</v>
      </c>
      <c r="N32" s="16"/>
      <c r="O32" s="15">
        <v>0</v>
      </c>
      <c r="P32" s="16"/>
      <c r="Q32" s="15">
        <v>-11812146506</v>
      </c>
      <c r="R32" s="16"/>
      <c r="S32" s="15">
        <v>-11812146506</v>
      </c>
      <c r="U32" s="6">
        <v>7.4567995413697963E-2</v>
      </c>
    </row>
    <row r="33" spans="1:21" ht="18" x14ac:dyDescent="0.4">
      <c r="A33" s="12" t="s">
        <v>46</v>
      </c>
      <c r="C33" s="19">
        <v>0</v>
      </c>
      <c r="D33" s="19"/>
      <c r="E33" s="19">
        <v>0</v>
      </c>
      <c r="F33" s="19"/>
      <c r="G33" s="19">
        <v>0</v>
      </c>
      <c r="H33" s="19"/>
      <c r="I33" s="19">
        <v>0</v>
      </c>
      <c r="J33" s="20"/>
      <c r="K33" s="20">
        <v>0</v>
      </c>
      <c r="L33" s="5"/>
      <c r="M33" s="15">
        <v>1250000000</v>
      </c>
      <c r="N33" s="16"/>
      <c r="O33" s="15">
        <v>0</v>
      </c>
      <c r="P33" s="16"/>
      <c r="Q33" s="15">
        <v>-10682724660</v>
      </c>
      <c r="R33" s="16"/>
      <c r="S33" s="15">
        <v>-9432724660</v>
      </c>
      <c r="U33" s="6">
        <v>5.9547125395733355E-2</v>
      </c>
    </row>
    <row r="34" spans="1:21" ht="18" x14ac:dyDescent="0.4">
      <c r="A34" s="12" t="s">
        <v>257</v>
      </c>
      <c r="C34" s="19">
        <v>0</v>
      </c>
      <c r="D34" s="19"/>
      <c r="E34" s="19">
        <v>0</v>
      </c>
      <c r="F34" s="19"/>
      <c r="G34" s="19">
        <v>0</v>
      </c>
      <c r="H34" s="19"/>
      <c r="I34" s="19">
        <v>0</v>
      </c>
      <c r="J34" s="20"/>
      <c r="K34" s="20">
        <v>0</v>
      </c>
      <c r="L34" s="5"/>
      <c r="M34" s="15">
        <v>0</v>
      </c>
      <c r="N34" s="16"/>
      <c r="O34" s="15">
        <v>0</v>
      </c>
      <c r="P34" s="16"/>
      <c r="Q34" s="15">
        <v>-1628756154</v>
      </c>
      <c r="R34" s="16"/>
      <c r="S34" s="15">
        <v>-1628756154</v>
      </c>
      <c r="U34" s="6">
        <v>1.0282050037206364E-2</v>
      </c>
    </row>
    <row r="35" spans="1:21" ht="18" x14ac:dyDescent="0.4">
      <c r="A35" s="12" t="s">
        <v>239</v>
      </c>
      <c r="C35" s="19">
        <v>0</v>
      </c>
      <c r="D35" s="19"/>
      <c r="E35" s="19">
        <v>0</v>
      </c>
      <c r="F35" s="19"/>
      <c r="G35" s="19">
        <v>0</v>
      </c>
      <c r="H35" s="19"/>
      <c r="I35" s="19">
        <v>0</v>
      </c>
      <c r="J35" s="20"/>
      <c r="K35" s="20">
        <v>0</v>
      </c>
      <c r="L35" s="5"/>
      <c r="M35" s="15">
        <v>0</v>
      </c>
      <c r="N35" s="16"/>
      <c r="O35" s="15">
        <v>0</v>
      </c>
      <c r="P35" s="16"/>
      <c r="Q35" s="15">
        <v>-1470823123</v>
      </c>
      <c r="R35" s="16"/>
      <c r="S35" s="15">
        <v>-1470823123</v>
      </c>
      <c r="U35" s="6">
        <v>9.2850466961711519E-3</v>
      </c>
    </row>
    <row r="36" spans="1:21" ht="18" x14ac:dyDescent="0.4">
      <c r="A36" s="7" t="s">
        <v>66</v>
      </c>
      <c r="C36" s="17">
        <f>SUM(C9:$C$35)</f>
        <v>1190000000</v>
      </c>
      <c r="D36" s="16"/>
      <c r="E36" s="17">
        <f>SUM(E9:$E$35)</f>
        <v>9960234059</v>
      </c>
      <c r="F36" s="16"/>
      <c r="G36" s="17">
        <f>SUM(G9:$G$35)</f>
        <v>-1316763311</v>
      </c>
      <c r="H36" s="16"/>
      <c r="I36" s="17">
        <f>SUM(I9:$I$35)</f>
        <v>9833470748</v>
      </c>
      <c r="K36" s="8">
        <f>SUM(K9:$K$35)</f>
        <v>1.0114421327202219</v>
      </c>
      <c r="M36" s="17">
        <f>SUM(M9:$M$35)</f>
        <v>4122299600</v>
      </c>
      <c r="N36" s="16"/>
      <c r="O36" s="17">
        <f>SUM(O9:$O$35)</f>
        <v>-141470727783</v>
      </c>
      <c r="P36" s="16"/>
      <c r="Q36" s="17">
        <f>SUM(Q9:$Q$35)</f>
        <v>-51263242647</v>
      </c>
      <c r="R36" s="16"/>
      <c r="S36" s="17">
        <f>SUM(S9:$S$35)</f>
        <v>-188611670830</v>
      </c>
      <c r="U36" s="8">
        <f>SUM(U9:$U$35)</f>
        <v>1.1906721778533065</v>
      </c>
    </row>
    <row r="37" spans="1:21" ht="18" x14ac:dyDescent="0.4">
      <c r="C37" s="9"/>
      <c r="E37" s="9"/>
      <c r="G37" s="9"/>
      <c r="I37" s="9"/>
      <c r="K37" s="9"/>
      <c r="M37" s="9"/>
      <c r="O37" s="9"/>
      <c r="Q37" s="9"/>
      <c r="S37" s="9"/>
      <c r="U37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rightToLeft="1" topLeftCell="A7" workbookViewId="0">
      <selection activeCell="M35" sqref="M35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258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189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</row>
    <row r="8" spans="1:17" ht="18.75" x14ac:dyDescent="0.4">
      <c r="C8" s="11" t="s">
        <v>259</v>
      </c>
      <c r="E8" s="11" t="s">
        <v>247</v>
      </c>
      <c r="G8" s="11" t="s">
        <v>248</v>
      </c>
      <c r="I8" s="11" t="s">
        <v>66</v>
      </c>
      <c r="K8" s="11" t="s">
        <v>259</v>
      </c>
      <c r="M8" s="11" t="s">
        <v>247</v>
      </c>
      <c r="O8" s="11" t="s">
        <v>248</v>
      </c>
      <c r="Q8" s="11" t="s">
        <v>66</v>
      </c>
    </row>
    <row r="9" spans="1:17" ht="18" x14ac:dyDescent="0.4">
      <c r="A9" s="12" t="s">
        <v>82</v>
      </c>
      <c r="C9" s="15">
        <v>4302671</v>
      </c>
      <c r="D9" s="16"/>
      <c r="E9" s="15">
        <v>-16791356</v>
      </c>
      <c r="F9" s="16"/>
      <c r="G9" s="15">
        <v>66901</v>
      </c>
      <c r="H9" s="16"/>
      <c r="I9" s="15">
        <v>-12421784</v>
      </c>
      <c r="J9" s="16"/>
      <c r="K9" s="15">
        <v>44193285</v>
      </c>
      <c r="L9" s="16"/>
      <c r="M9" s="15">
        <v>0</v>
      </c>
      <c r="N9" s="16"/>
      <c r="O9" s="15">
        <v>66901</v>
      </c>
      <c r="P9" s="16"/>
      <c r="Q9" s="15">
        <v>44260186</v>
      </c>
    </row>
    <row r="10" spans="1:17" ht="18" x14ac:dyDescent="0.4">
      <c r="A10" s="12" t="s">
        <v>88</v>
      </c>
      <c r="C10" s="15">
        <v>173591284</v>
      </c>
      <c r="D10" s="16"/>
      <c r="E10" s="15">
        <v>291722156</v>
      </c>
      <c r="F10" s="16"/>
      <c r="G10" s="15">
        <v>-384316787</v>
      </c>
      <c r="H10" s="16"/>
      <c r="I10" s="15">
        <v>80996653</v>
      </c>
      <c r="J10" s="16"/>
      <c r="K10" s="15">
        <v>1782978128</v>
      </c>
      <c r="L10" s="16"/>
      <c r="M10" s="15">
        <v>0</v>
      </c>
      <c r="N10" s="16"/>
      <c r="O10" s="15">
        <v>-384316787</v>
      </c>
      <c r="P10" s="16"/>
      <c r="Q10" s="15">
        <v>1398661341</v>
      </c>
    </row>
    <row r="11" spans="1:17" ht="18" x14ac:dyDescent="0.4">
      <c r="A11" s="12" t="s">
        <v>89</v>
      </c>
      <c r="C11" s="15">
        <v>10756678</v>
      </c>
      <c r="D11" s="16"/>
      <c r="E11" s="15">
        <v>9998187</v>
      </c>
      <c r="F11" s="16"/>
      <c r="G11" s="15">
        <v>-9816937</v>
      </c>
      <c r="H11" s="16"/>
      <c r="I11" s="15">
        <v>10937928</v>
      </c>
      <c r="J11" s="16"/>
      <c r="K11" s="15">
        <v>110483214</v>
      </c>
      <c r="L11" s="16"/>
      <c r="M11" s="15">
        <v>0</v>
      </c>
      <c r="N11" s="16"/>
      <c r="O11" s="15">
        <v>-9816937</v>
      </c>
      <c r="P11" s="16"/>
      <c r="Q11" s="15">
        <v>100666277</v>
      </c>
    </row>
    <row r="12" spans="1:17" ht="18" x14ac:dyDescent="0.4">
      <c r="A12" s="12" t="s">
        <v>90</v>
      </c>
      <c r="C12" s="15">
        <v>4414265</v>
      </c>
      <c r="D12" s="16"/>
      <c r="E12" s="15">
        <v>0</v>
      </c>
      <c r="F12" s="16"/>
      <c r="G12" s="15">
        <v>0</v>
      </c>
      <c r="H12" s="16"/>
      <c r="I12" s="15">
        <v>4414265</v>
      </c>
      <c r="J12" s="16"/>
      <c r="K12" s="15">
        <v>29754007</v>
      </c>
      <c r="L12" s="16"/>
      <c r="M12" s="15">
        <v>0</v>
      </c>
      <c r="N12" s="16"/>
      <c r="O12" s="15">
        <v>0</v>
      </c>
      <c r="P12" s="16"/>
      <c r="Q12" s="15">
        <v>29754007</v>
      </c>
    </row>
    <row r="13" spans="1:17" ht="18" x14ac:dyDescent="0.4">
      <c r="A13" s="12" t="s">
        <v>93</v>
      </c>
      <c r="C13" s="15">
        <v>0</v>
      </c>
      <c r="D13" s="16"/>
      <c r="E13" s="15">
        <v>261921170</v>
      </c>
      <c r="F13" s="16"/>
      <c r="G13" s="15">
        <v>0</v>
      </c>
      <c r="H13" s="16"/>
      <c r="I13" s="15">
        <v>261921170</v>
      </c>
      <c r="J13" s="16"/>
      <c r="K13" s="15">
        <v>0</v>
      </c>
      <c r="L13" s="16"/>
      <c r="M13" s="15">
        <v>2514499466</v>
      </c>
      <c r="N13" s="16"/>
      <c r="O13" s="15">
        <v>0</v>
      </c>
      <c r="P13" s="16"/>
      <c r="Q13" s="15">
        <v>2514499466</v>
      </c>
    </row>
    <row r="14" spans="1:17" ht="18" x14ac:dyDescent="0.4">
      <c r="A14" s="12" t="s">
        <v>98</v>
      </c>
      <c r="C14" s="15">
        <v>0</v>
      </c>
      <c r="D14" s="16"/>
      <c r="E14" s="15">
        <v>-24730331</v>
      </c>
      <c r="F14" s="16"/>
      <c r="G14" s="15">
        <v>0</v>
      </c>
      <c r="H14" s="16"/>
      <c r="I14" s="15">
        <v>-24730331</v>
      </c>
      <c r="J14" s="16"/>
      <c r="K14" s="15">
        <v>0</v>
      </c>
      <c r="L14" s="16"/>
      <c r="M14" s="15">
        <v>80202973</v>
      </c>
      <c r="N14" s="16"/>
      <c r="O14" s="15">
        <v>0</v>
      </c>
      <c r="P14" s="16"/>
      <c r="Q14" s="15">
        <v>80202973</v>
      </c>
    </row>
    <row r="15" spans="1:17" ht="18" x14ac:dyDescent="0.4">
      <c r="A15" s="12" t="s">
        <v>100</v>
      </c>
      <c r="C15" s="15">
        <v>0</v>
      </c>
      <c r="D15" s="16"/>
      <c r="E15" s="15">
        <v>-72368806</v>
      </c>
      <c r="F15" s="16"/>
      <c r="G15" s="15">
        <v>0</v>
      </c>
      <c r="H15" s="16"/>
      <c r="I15" s="15">
        <v>-72368806</v>
      </c>
      <c r="J15" s="16"/>
      <c r="K15" s="15">
        <v>0</v>
      </c>
      <c r="L15" s="16"/>
      <c r="M15" s="15">
        <v>721956746</v>
      </c>
      <c r="N15" s="16"/>
      <c r="O15" s="15">
        <v>0</v>
      </c>
      <c r="P15" s="16"/>
      <c r="Q15" s="15">
        <v>721956746</v>
      </c>
    </row>
    <row r="16" spans="1:17" ht="18" x14ac:dyDescent="0.4">
      <c r="A16" s="12" t="s">
        <v>103</v>
      </c>
      <c r="C16" s="15">
        <v>0</v>
      </c>
      <c r="D16" s="16"/>
      <c r="E16" s="15">
        <v>-623706092</v>
      </c>
      <c r="F16" s="16"/>
      <c r="G16" s="15">
        <v>0</v>
      </c>
      <c r="H16" s="16"/>
      <c r="I16" s="15">
        <v>-623706092</v>
      </c>
      <c r="J16" s="16"/>
      <c r="K16" s="15">
        <v>0</v>
      </c>
      <c r="L16" s="16"/>
      <c r="M16" s="15">
        <v>2481747</v>
      </c>
      <c r="N16" s="16"/>
      <c r="O16" s="15">
        <v>0</v>
      </c>
      <c r="P16" s="16"/>
      <c r="Q16" s="15">
        <v>2481747</v>
      </c>
    </row>
    <row r="17" spans="1:17" ht="18" x14ac:dyDescent="0.4">
      <c r="A17" s="12" t="s">
        <v>106</v>
      </c>
      <c r="C17" s="15">
        <v>0</v>
      </c>
      <c r="D17" s="16"/>
      <c r="E17" s="15">
        <v>-607385010</v>
      </c>
      <c r="F17" s="16"/>
      <c r="G17" s="15">
        <v>0</v>
      </c>
      <c r="H17" s="16"/>
      <c r="I17" s="15">
        <v>-607385010</v>
      </c>
      <c r="J17" s="16"/>
      <c r="K17" s="15">
        <v>0</v>
      </c>
      <c r="L17" s="16"/>
      <c r="M17" s="15">
        <v>16887377</v>
      </c>
      <c r="N17" s="16"/>
      <c r="O17" s="15">
        <v>0</v>
      </c>
      <c r="P17" s="16"/>
      <c r="Q17" s="15">
        <v>16887377</v>
      </c>
    </row>
    <row r="18" spans="1:17" ht="18" x14ac:dyDescent="0.4">
      <c r="A18" s="12" t="s">
        <v>109</v>
      </c>
      <c r="C18" s="15">
        <v>0</v>
      </c>
      <c r="D18" s="16"/>
      <c r="E18" s="15">
        <v>-557856594</v>
      </c>
      <c r="F18" s="16"/>
      <c r="G18" s="15">
        <v>0</v>
      </c>
      <c r="H18" s="16"/>
      <c r="I18" s="15">
        <v>-557856594</v>
      </c>
      <c r="J18" s="16"/>
      <c r="K18" s="15">
        <v>0</v>
      </c>
      <c r="L18" s="16"/>
      <c r="M18" s="15">
        <v>305992145</v>
      </c>
      <c r="N18" s="16"/>
      <c r="O18" s="15">
        <v>0</v>
      </c>
      <c r="P18" s="16"/>
      <c r="Q18" s="15">
        <v>305992145</v>
      </c>
    </row>
    <row r="19" spans="1:17" ht="18" x14ac:dyDescent="0.4">
      <c r="A19" s="12" t="s">
        <v>112</v>
      </c>
      <c r="C19" s="15">
        <v>0</v>
      </c>
      <c r="D19" s="16"/>
      <c r="E19" s="15">
        <v>-94962785</v>
      </c>
      <c r="F19" s="16"/>
      <c r="G19" s="15">
        <v>0</v>
      </c>
      <c r="H19" s="16"/>
      <c r="I19" s="15">
        <v>-94962785</v>
      </c>
      <c r="J19" s="16"/>
      <c r="K19" s="15">
        <v>0</v>
      </c>
      <c r="L19" s="16"/>
      <c r="M19" s="15">
        <v>465155675</v>
      </c>
      <c r="N19" s="16"/>
      <c r="O19" s="15">
        <v>0</v>
      </c>
      <c r="P19" s="16"/>
      <c r="Q19" s="15">
        <v>465155675</v>
      </c>
    </row>
    <row r="20" spans="1:17" ht="18" x14ac:dyDescent="0.4">
      <c r="A20" s="12" t="s">
        <v>115</v>
      </c>
      <c r="C20" s="15">
        <v>0</v>
      </c>
      <c r="D20" s="16"/>
      <c r="E20" s="15">
        <v>178785835</v>
      </c>
      <c r="F20" s="16"/>
      <c r="G20" s="15">
        <v>0</v>
      </c>
      <c r="H20" s="16"/>
      <c r="I20" s="15">
        <v>178785835</v>
      </c>
      <c r="J20" s="16"/>
      <c r="K20" s="15">
        <v>0</v>
      </c>
      <c r="L20" s="16"/>
      <c r="M20" s="15">
        <v>1658356981</v>
      </c>
      <c r="N20" s="16"/>
      <c r="O20" s="15">
        <v>1209939381</v>
      </c>
      <c r="P20" s="16"/>
      <c r="Q20" s="15">
        <v>2868296362</v>
      </c>
    </row>
    <row r="21" spans="1:17" ht="18" x14ac:dyDescent="0.4">
      <c r="A21" s="12" t="s">
        <v>118</v>
      </c>
      <c r="C21" s="15">
        <v>0</v>
      </c>
      <c r="D21" s="16"/>
      <c r="E21" s="15">
        <v>63339318</v>
      </c>
      <c r="F21" s="16"/>
      <c r="G21" s="15">
        <v>0</v>
      </c>
      <c r="H21" s="16"/>
      <c r="I21" s="15">
        <v>63339318</v>
      </c>
      <c r="J21" s="16"/>
      <c r="K21" s="15">
        <v>0</v>
      </c>
      <c r="L21" s="16"/>
      <c r="M21" s="15">
        <v>686556352</v>
      </c>
      <c r="N21" s="16"/>
      <c r="O21" s="15">
        <v>0</v>
      </c>
      <c r="P21" s="16"/>
      <c r="Q21" s="15">
        <v>686556352</v>
      </c>
    </row>
    <row r="22" spans="1:17" ht="18" x14ac:dyDescent="0.4">
      <c r="A22" s="12" t="s">
        <v>120</v>
      </c>
      <c r="C22" s="15">
        <v>0</v>
      </c>
      <c r="D22" s="16"/>
      <c r="E22" s="15">
        <v>365964337</v>
      </c>
      <c r="F22" s="16"/>
      <c r="G22" s="15">
        <v>0</v>
      </c>
      <c r="H22" s="16"/>
      <c r="I22" s="15">
        <v>365964337</v>
      </c>
      <c r="J22" s="16"/>
      <c r="K22" s="15">
        <v>0</v>
      </c>
      <c r="L22" s="16"/>
      <c r="M22" s="15">
        <v>2918397885</v>
      </c>
      <c r="N22" s="16"/>
      <c r="O22" s="15">
        <v>0</v>
      </c>
      <c r="P22" s="16"/>
      <c r="Q22" s="15">
        <v>2918397885</v>
      </c>
    </row>
    <row r="23" spans="1:17" ht="18" x14ac:dyDescent="0.4">
      <c r="A23" s="12" t="s">
        <v>122</v>
      </c>
      <c r="C23" s="15">
        <v>0</v>
      </c>
      <c r="D23" s="16"/>
      <c r="E23" s="15">
        <v>86079992</v>
      </c>
      <c r="F23" s="16"/>
      <c r="G23" s="15">
        <v>0</v>
      </c>
      <c r="H23" s="16"/>
      <c r="I23" s="15">
        <v>86079992</v>
      </c>
      <c r="J23" s="16"/>
      <c r="K23" s="15">
        <v>0</v>
      </c>
      <c r="L23" s="16"/>
      <c r="M23" s="15">
        <v>687486626</v>
      </c>
      <c r="N23" s="16"/>
      <c r="O23" s="15">
        <v>52836619</v>
      </c>
      <c r="P23" s="16"/>
      <c r="Q23" s="15">
        <v>740323245</v>
      </c>
    </row>
    <row r="24" spans="1:17" ht="18" x14ac:dyDescent="0.4">
      <c r="A24" s="12" t="s">
        <v>124</v>
      </c>
      <c r="C24" s="15">
        <v>0</v>
      </c>
      <c r="D24" s="16"/>
      <c r="E24" s="15">
        <v>245190583</v>
      </c>
      <c r="F24" s="16"/>
      <c r="G24" s="15">
        <v>0</v>
      </c>
      <c r="H24" s="16"/>
      <c r="I24" s="15">
        <v>245190583</v>
      </c>
      <c r="J24" s="16"/>
      <c r="K24" s="15">
        <v>0</v>
      </c>
      <c r="L24" s="16"/>
      <c r="M24" s="15">
        <v>2240247773</v>
      </c>
      <c r="N24" s="16"/>
      <c r="O24" s="15">
        <v>0</v>
      </c>
      <c r="P24" s="16"/>
      <c r="Q24" s="15">
        <v>2240247773</v>
      </c>
    </row>
    <row r="25" spans="1:17" ht="18" x14ac:dyDescent="0.4">
      <c r="A25" s="12" t="s">
        <v>126</v>
      </c>
      <c r="C25" s="15">
        <v>0</v>
      </c>
      <c r="D25" s="16"/>
      <c r="E25" s="15">
        <v>70539961</v>
      </c>
      <c r="F25" s="16"/>
      <c r="G25" s="15">
        <v>0</v>
      </c>
      <c r="H25" s="16"/>
      <c r="I25" s="15">
        <v>70539961</v>
      </c>
      <c r="J25" s="16"/>
      <c r="K25" s="15">
        <v>0</v>
      </c>
      <c r="L25" s="16"/>
      <c r="M25" s="15">
        <v>646868864</v>
      </c>
      <c r="N25" s="16"/>
      <c r="O25" s="15">
        <v>307703779</v>
      </c>
      <c r="P25" s="16"/>
      <c r="Q25" s="15">
        <v>954572643</v>
      </c>
    </row>
    <row r="26" spans="1:17" ht="18" x14ac:dyDescent="0.4">
      <c r="A26" s="12" t="s">
        <v>128</v>
      </c>
      <c r="C26" s="15">
        <v>2452522</v>
      </c>
      <c r="D26" s="16"/>
      <c r="E26" s="15">
        <v>0</v>
      </c>
      <c r="F26" s="16"/>
      <c r="G26" s="15">
        <v>-2238262</v>
      </c>
      <c r="H26" s="16"/>
      <c r="I26" s="15">
        <v>214260</v>
      </c>
      <c r="J26" s="16"/>
      <c r="K26" s="15">
        <v>25190172</v>
      </c>
      <c r="L26" s="16"/>
      <c r="M26" s="15">
        <v>0</v>
      </c>
      <c r="N26" s="16"/>
      <c r="O26" s="15">
        <v>-2238262</v>
      </c>
      <c r="P26" s="16"/>
      <c r="Q26" s="15">
        <v>22951910</v>
      </c>
    </row>
    <row r="27" spans="1:17" ht="36" x14ac:dyDescent="0.4">
      <c r="A27" s="12" t="s">
        <v>129</v>
      </c>
      <c r="C27" s="15">
        <v>30809589</v>
      </c>
      <c r="D27" s="16"/>
      <c r="E27" s="15">
        <v>25142643</v>
      </c>
      <c r="F27" s="16"/>
      <c r="G27" s="15">
        <v>0</v>
      </c>
      <c r="H27" s="16"/>
      <c r="I27" s="15">
        <v>55952232</v>
      </c>
      <c r="J27" s="16"/>
      <c r="K27" s="15">
        <v>210365888</v>
      </c>
      <c r="L27" s="16"/>
      <c r="M27" s="15">
        <v>-13545544</v>
      </c>
      <c r="N27" s="16"/>
      <c r="O27" s="15">
        <v>0</v>
      </c>
      <c r="P27" s="16"/>
      <c r="Q27" s="15">
        <v>196820344</v>
      </c>
    </row>
    <row r="28" spans="1:17" ht="18" x14ac:dyDescent="0.4">
      <c r="A28" s="12" t="s">
        <v>232</v>
      </c>
      <c r="C28" s="19">
        <v>0</v>
      </c>
      <c r="D28" s="19"/>
      <c r="E28" s="19">
        <v>0</v>
      </c>
      <c r="F28" s="19"/>
      <c r="G28" s="19">
        <v>0</v>
      </c>
      <c r="H28" s="19"/>
      <c r="I28" s="19">
        <v>0</v>
      </c>
      <c r="J28" s="15"/>
      <c r="K28" s="15">
        <v>0</v>
      </c>
      <c r="L28" s="16"/>
      <c r="M28" s="15">
        <v>0</v>
      </c>
      <c r="N28" s="16"/>
      <c r="O28" s="15">
        <v>150348864</v>
      </c>
      <c r="P28" s="16"/>
      <c r="Q28" s="15">
        <v>150348864</v>
      </c>
    </row>
    <row r="29" spans="1:17" ht="18" x14ac:dyDescent="0.4">
      <c r="A29" s="12" t="s">
        <v>233</v>
      </c>
      <c r="C29" s="19">
        <v>0</v>
      </c>
      <c r="D29" s="19"/>
      <c r="E29" s="19">
        <v>0</v>
      </c>
      <c r="F29" s="19"/>
      <c r="G29" s="19">
        <v>0</v>
      </c>
      <c r="H29" s="19"/>
      <c r="I29" s="19">
        <v>0</v>
      </c>
      <c r="J29" s="15"/>
      <c r="K29" s="15">
        <v>0</v>
      </c>
      <c r="L29" s="16"/>
      <c r="M29" s="15">
        <v>0</v>
      </c>
      <c r="N29" s="16"/>
      <c r="O29" s="15">
        <v>260552876</v>
      </c>
      <c r="P29" s="16"/>
      <c r="Q29" s="15">
        <v>260552876</v>
      </c>
    </row>
    <row r="30" spans="1:17" ht="18" x14ac:dyDescent="0.4">
      <c r="A30" s="12" t="s">
        <v>234</v>
      </c>
      <c r="C30" s="19">
        <v>0</v>
      </c>
      <c r="D30" s="19"/>
      <c r="E30" s="19">
        <v>0</v>
      </c>
      <c r="F30" s="19"/>
      <c r="G30" s="19">
        <v>0</v>
      </c>
      <c r="H30" s="19"/>
      <c r="I30" s="19">
        <v>0</v>
      </c>
      <c r="J30" s="15"/>
      <c r="K30" s="15">
        <v>0</v>
      </c>
      <c r="L30" s="16"/>
      <c r="M30" s="15">
        <v>0</v>
      </c>
      <c r="N30" s="16"/>
      <c r="O30" s="15">
        <v>11367483</v>
      </c>
      <c r="P30" s="16"/>
      <c r="Q30" s="15">
        <v>11367483</v>
      </c>
    </row>
    <row r="31" spans="1:17" ht="18" x14ac:dyDescent="0.4">
      <c r="A31" s="12" t="s">
        <v>235</v>
      </c>
      <c r="C31" s="19">
        <v>0</v>
      </c>
      <c r="D31" s="19"/>
      <c r="E31" s="19">
        <v>0</v>
      </c>
      <c r="F31" s="19"/>
      <c r="G31" s="19">
        <v>0</v>
      </c>
      <c r="H31" s="19"/>
      <c r="I31" s="19">
        <v>0</v>
      </c>
      <c r="J31" s="15"/>
      <c r="K31" s="15">
        <v>0</v>
      </c>
      <c r="L31" s="16"/>
      <c r="M31" s="15">
        <v>0</v>
      </c>
      <c r="N31" s="16"/>
      <c r="O31" s="15">
        <v>138384976</v>
      </c>
      <c r="P31" s="16"/>
      <c r="Q31" s="15">
        <v>138384976</v>
      </c>
    </row>
    <row r="32" spans="1:17" ht="18" x14ac:dyDescent="0.4">
      <c r="A32" s="12" t="s">
        <v>236</v>
      </c>
      <c r="C32" s="19">
        <v>0</v>
      </c>
      <c r="D32" s="19"/>
      <c r="E32" s="19">
        <v>0</v>
      </c>
      <c r="F32" s="19"/>
      <c r="G32" s="19">
        <v>0</v>
      </c>
      <c r="H32" s="19"/>
      <c r="I32" s="19">
        <v>0</v>
      </c>
      <c r="J32" s="15"/>
      <c r="K32" s="15">
        <v>0</v>
      </c>
      <c r="L32" s="16"/>
      <c r="M32" s="15">
        <v>0</v>
      </c>
      <c r="N32" s="16"/>
      <c r="O32" s="15">
        <v>433234626</v>
      </c>
      <c r="P32" s="16"/>
      <c r="Q32" s="15">
        <v>433234626</v>
      </c>
    </row>
    <row r="33" spans="1:17" ht="36" x14ac:dyDescent="0.4">
      <c r="A33" s="12" t="s">
        <v>223</v>
      </c>
      <c r="C33" s="19">
        <v>0</v>
      </c>
      <c r="D33" s="19"/>
      <c r="E33" s="19">
        <v>0</v>
      </c>
      <c r="F33" s="19"/>
      <c r="G33" s="19">
        <v>0</v>
      </c>
      <c r="H33" s="19"/>
      <c r="I33" s="19">
        <v>0</v>
      </c>
      <c r="J33" s="15"/>
      <c r="K33" s="15">
        <v>5615274069</v>
      </c>
      <c r="L33" s="16"/>
      <c r="M33" s="15">
        <v>0</v>
      </c>
      <c r="N33" s="16"/>
      <c r="O33" s="15">
        <v>415050333</v>
      </c>
      <c r="P33" s="16"/>
      <c r="Q33" s="15">
        <v>6030324402</v>
      </c>
    </row>
    <row r="34" spans="1:17" ht="18" x14ac:dyDescent="0.4">
      <c r="A34" s="12" t="s">
        <v>225</v>
      </c>
      <c r="C34" s="19">
        <v>0</v>
      </c>
      <c r="D34" s="19"/>
      <c r="E34" s="19">
        <v>0</v>
      </c>
      <c r="F34" s="19"/>
      <c r="G34" s="19">
        <v>0</v>
      </c>
      <c r="H34" s="19"/>
      <c r="I34" s="19">
        <v>0</v>
      </c>
      <c r="J34" s="15"/>
      <c r="K34" s="15">
        <v>725300464</v>
      </c>
      <c r="L34" s="16"/>
      <c r="M34" s="15">
        <v>0</v>
      </c>
      <c r="N34" s="16"/>
      <c r="O34" s="15">
        <v>3092125</v>
      </c>
      <c r="P34" s="16"/>
      <c r="Q34" s="15">
        <v>728392589</v>
      </c>
    </row>
    <row r="35" spans="1:17" ht="18" x14ac:dyDescent="0.4">
      <c r="A35" s="7" t="s">
        <v>66</v>
      </c>
      <c r="C35" s="7">
        <f>SUM(C9:$C$34)</f>
        <v>226327009</v>
      </c>
      <c r="E35" s="17">
        <f>SUM(E9:$E$34)</f>
        <v>-399116792</v>
      </c>
      <c r="F35" s="16"/>
      <c r="G35" s="17">
        <f>SUM(G9:$G$34)</f>
        <v>-396305085</v>
      </c>
      <c r="H35" s="16"/>
      <c r="I35" s="17">
        <f>SUM(I9:$I$34)</f>
        <v>-569094868</v>
      </c>
      <c r="J35" s="16"/>
      <c r="K35" s="17">
        <f>SUM(K9:$K$34)</f>
        <v>8543539227</v>
      </c>
      <c r="L35" s="16"/>
      <c r="M35" s="17">
        <f>SUM(M9:$M$34)</f>
        <v>12931545066</v>
      </c>
      <c r="N35" s="16"/>
      <c r="O35" s="17">
        <f>SUM(O9:$O$34)</f>
        <v>2586205977</v>
      </c>
      <c r="Q35" s="7">
        <f>SUM(Q9:$Q$34)</f>
        <v>24061290270</v>
      </c>
    </row>
    <row r="36" spans="1:17" ht="18" x14ac:dyDescent="0.4">
      <c r="C36" s="9"/>
      <c r="E36" s="9"/>
      <c r="G36" s="9"/>
      <c r="I36" s="9"/>
      <c r="K36" s="9"/>
      <c r="M36" s="9"/>
      <c r="O36" s="9"/>
      <c r="Q36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topLeftCell="A4" workbookViewId="0">
      <selection activeCell="E13" sqref="E13:G13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18.75" x14ac:dyDescent="0.4">
      <c r="A5" s="34" t="s">
        <v>260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18.75" x14ac:dyDescent="0.4">
      <c r="A7" s="28" t="s">
        <v>261</v>
      </c>
      <c r="B7" s="29"/>
      <c r="C7" s="29"/>
      <c r="E7" s="28" t="s">
        <v>189</v>
      </c>
      <c r="F7" s="29"/>
      <c r="G7" s="29"/>
      <c r="I7" s="28" t="s">
        <v>7</v>
      </c>
      <c r="J7" s="29"/>
      <c r="K7" s="29"/>
    </row>
    <row r="8" spans="1:11" ht="37.5" x14ac:dyDescent="0.4">
      <c r="A8" s="11" t="s">
        <v>262</v>
      </c>
      <c r="C8" s="11" t="s">
        <v>144</v>
      </c>
      <c r="E8" s="11" t="s">
        <v>263</v>
      </c>
      <c r="G8" s="11" t="s">
        <v>264</v>
      </c>
      <c r="I8" s="11" t="s">
        <v>263</v>
      </c>
      <c r="K8" s="11" t="s">
        <v>264</v>
      </c>
    </row>
    <row r="9" spans="1:11" ht="18" x14ac:dyDescent="0.4">
      <c r="A9" s="12" t="s">
        <v>265</v>
      </c>
      <c r="C9" s="5" t="s">
        <v>158</v>
      </c>
      <c r="E9" s="4">
        <v>379479438</v>
      </c>
      <c r="G9" s="6">
        <f>E9/E14</f>
        <v>0.82546042076521631</v>
      </c>
      <c r="I9" s="4">
        <v>2937451946</v>
      </c>
      <c r="K9" s="6">
        <f>I9/I14</f>
        <v>0.53976514993290448</v>
      </c>
    </row>
    <row r="10" spans="1:11" ht="18" x14ac:dyDescent="0.4">
      <c r="A10" s="12" t="s">
        <v>265</v>
      </c>
      <c r="C10" s="5" t="s">
        <v>166</v>
      </c>
      <c r="E10" s="4">
        <v>28032786</v>
      </c>
      <c r="G10" s="6">
        <f>E10/E14</f>
        <v>6.0978153253144818E-2</v>
      </c>
      <c r="I10" s="4">
        <v>28032786</v>
      </c>
      <c r="K10" s="6">
        <f>I10/I14</f>
        <v>5.1511041598251307E-3</v>
      </c>
    </row>
    <row r="11" spans="1:11" ht="18" x14ac:dyDescent="0.4">
      <c r="A11" s="12" t="s">
        <v>266</v>
      </c>
      <c r="C11" s="5" t="s">
        <v>152</v>
      </c>
      <c r="E11" s="4">
        <v>28215</v>
      </c>
      <c r="G11" s="6">
        <f>E11/E14</f>
        <v>6.1374513187432774E-5</v>
      </c>
      <c r="I11" s="4">
        <v>1849235577</v>
      </c>
      <c r="K11" s="6">
        <f>I11/I14</f>
        <v>0.33980229696689179</v>
      </c>
    </row>
    <row r="12" spans="1:11" ht="18" x14ac:dyDescent="0.4">
      <c r="A12" s="12" t="s">
        <v>266</v>
      </c>
      <c r="C12" s="5" t="s">
        <v>156</v>
      </c>
      <c r="E12" s="4">
        <v>52178075</v>
      </c>
      <c r="G12" s="6">
        <f>E12/E14</f>
        <v>0.11350005146845141</v>
      </c>
      <c r="I12" s="4">
        <v>105071399</v>
      </c>
      <c r="K12" s="6">
        <f>I12/I14</f>
        <v>1.9307168415852286E-2</v>
      </c>
    </row>
    <row r="13" spans="1:11" ht="18" x14ac:dyDescent="0.4">
      <c r="A13" s="12" t="s">
        <v>267</v>
      </c>
      <c r="C13" s="5" t="s">
        <v>168</v>
      </c>
      <c r="E13" s="23">
        <v>0</v>
      </c>
      <c r="F13" s="23"/>
      <c r="G13" s="23">
        <v>0</v>
      </c>
      <c r="H13" s="5"/>
      <c r="I13" s="4">
        <v>522300925</v>
      </c>
      <c r="K13" s="6">
        <f>I13/I14</f>
        <v>9.5974280524526306E-2</v>
      </c>
    </row>
    <row r="14" spans="1:11" ht="18" x14ac:dyDescent="0.4">
      <c r="A14" s="7" t="s">
        <v>66</v>
      </c>
      <c r="E14" s="7">
        <f>SUM(E9:$E$13)</f>
        <v>459718514</v>
      </c>
      <c r="G14" s="8">
        <f>SUM(G9:$G$13)</f>
        <v>1</v>
      </c>
      <c r="I14" s="7">
        <f>SUM(I9:$I$13)</f>
        <v>5442092633</v>
      </c>
      <c r="K14" s="8">
        <f>SUM(K9:$K$13)</f>
        <v>1</v>
      </c>
    </row>
    <row r="15" spans="1:11" ht="18" x14ac:dyDescent="0.4">
      <c r="E15" s="9"/>
      <c r="G15" s="9"/>
      <c r="I15" s="9"/>
      <c r="K15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rightToLeft="1" tabSelected="1" topLeftCell="A7" workbookViewId="0">
      <selection activeCell="A15" sqref="A15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20.100000000000001" customHeight="1" x14ac:dyDescent="0.4">
      <c r="A1" s="33" t="s">
        <v>0</v>
      </c>
      <c r="B1" s="27"/>
      <c r="C1" s="27"/>
      <c r="D1" s="27"/>
      <c r="E1" s="27"/>
    </row>
    <row r="2" spans="1:5" ht="20.100000000000001" customHeight="1" x14ac:dyDescent="0.4">
      <c r="A2" s="33" t="s">
        <v>173</v>
      </c>
      <c r="B2" s="27"/>
      <c r="C2" s="27"/>
      <c r="D2" s="27"/>
      <c r="E2" s="27"/>
    </row>
    <row r="3" spans="1:5" ht="20.100000000000001" customHeight="1" x14ac:dyDescent="0.4">
      <c r="A3" s="33" t="s">
        <v>2</v>
      </c>
      <c r="B3" s="27"/>
      <c r="C3" s="27"/>
      <c r="D3" s="27"/>
      <c r="E3" s="27"/>
    </row>
    <row r="5" spans="1:5" ht="18.75" x14ac:dyDescent="0.4">
      <c r="A5" s="34" t="s">
        <v>268</v>
      </c>
      <c r="B5" s="27"/>
      <c r="C5" s="27"/>
      <c r="D5" s="27"/>
      <c r="E5" s="27"/>
    </row>
    <row r="7" spans="1:5" ht="18.75" x14ac:dyDescent="0.4">
      <c r="C7" s="10" t="s">
        <v>189</v>
      </c>
      <c r="E7" s="10" t="s">
        <v>7</v>
      </c>
    </row>
    <row r="8" spans="1:5" ht="18.75" x14ac:dyDescent="0.4">
      <c r="A8" s="11" t="s">
        <v>185</v>
      </c>
      <c r="C8" s="11" t="s">
        <v>148</v>
      </c>
      <c r="E8" s="11" t="s">
        <v>148</v>
      </c>
    </row>
    <row r="9" spans="1:5" ht="18" x14ac:dyDescent="0.4">
      <c r="A9" s="12" t="s">
        <v>269</v>
      </c>
      <c r="C9" s="15">
        <v>-1866666</v>
      </c>
      <c r="E9" s="4">
        <v>157888506</v>
      </c>
    </row>
    <row r="10" spans="1:5" ht="18" x14ac:dyDescent="0.4">
      <c r="A10" s="12" t="s">
        <v>272</v>
      </c>
      <c r="C10" s="15">
        <v>326334100</v>
      </c>
      <c r="E10" s="4">
        <v>125592405</v>
      </c>
    </row>
    <row r="11" spans="1:5" ht="18" x14ac:dyDescent="0.4">
      <c r="A11" s="12" t="s">
        <v>270</v>
      </c>
      <c r="C11" s="19">
        <v>0</v>
      </c>
      <c r="D11" s="5"/>
      <c r="E11" s="4">
        <v>542674492</v>
      </c>
    </row>
    <row r="12" spans="1:5" ht="18" x14ac:dyDescent="0.4">
      <c r="A12" s="7" t="s">
        <v>66</v>
      </c>
      <c r="C12" s="17">
        <f>SUM(C9:C11)</f>
        <v>324467434</v>
      </c>
      <c r="E12" s="7">
        <f>SUM(E9:E11)</f>
        <v>826155403</v>
      </c>
    </row>
    <row r="13" spans="1:5" ht="18" x14ac:dyDescent="0.4">
      <c r="C13" s="9"/>
      <c r="E13" s="9"/>
    </row>
  </sheetData>
  <mergeCells count="4">
    <mergeCell ref="A1:E1"/>
    <mergeCell ref="A2:E2"/>
    <mergeCell ref="A3:E3"/>
    <mergeCell ref="A5:E5"/>
  </mergeCells>
  <hyperlinks>
    <hyperlink ref="A10" r:id="rId1" display="https://btf.irbroker.com/subsidiaryLedgerReport.do?method=subsidiaryLedgerList&amp;activity=subsidiary-ledger-report&amp;sll.fund-id=1&amp;sll.start-sl-number=5660&amp;sll.end-sl-number=5660&amp;sll.gl-number=56&amp;sll.start-voucher-number=&amp;sll.end-voucher-number=&amp;sll.start-voucher-temp-number=&amp;sll.end-voucher-temp-number=&amp;sll.start-date=1399/05/01&amp;sll.end-date=1399/11/30&amp;sll.branch-id="/>
  </hyperlinks>
  <pageMargins left="0.7" right="0.7" top="0.75" bottom="0.75" header="0.3" footer="0.3"/>
  <pageSetup paperSize="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rightToLeft="1" topLeftCell="B49" workbookViewId="0">
      <selection activeCell="A6" sqref="A6:W6"/>
    </sheetView>
  </sheetViews>
  <sheetFormatPr defaultRowHeight="17.25" x14ac:dyDescent="0.4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1.37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5" style="1" customWidth="1"/>
    <col min="24" max="16384" width="9" style="1"/>
  </cols>
  <sheetData>
    <row r="1" spans="1:23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3" ht="18.75" x14ac:dyDescent="0.4">
      <c r="A5" s="34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8.75" x14ac:dyDescent="0.4">
      <c r="A6" s="34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3" ht="18.75" x14ac:dyDescent="0.4">
      <c r="C8" s="28" t="s">
        <v>5</v>
      </c>
      <c r="D8" s="29"/>
      <c r="E8" s="29"/>
      <c r="F8" s="29"/>
      <c r="G8" s="29"/>
      <c r="I8" s="28" t="s">
        <v>6</v>
      </c>
      <c r="J8" s="29"/>
      <c r="K8" s="29"/>
      <c r="L8" s="29"/>
      <c r="M8" s="29"/>
      <c r="O8" s="28" t="s">
        <v>7</v>
      </c>
      <c r="P8" s="29"/>
      <c r="Q8" s="29"/>
      <c r="R8" s="29"/>
      <c r="S8" s="29"/>
      <c r="T8" s="29"/>
      <c r="U8" s="29"/>
      <c r="V8" s="29"/>
      <c r="W8" s="29"/>
    </row>
    <row r="9" spans="1:23" ht="18" x14ac:dyDescent="0.4">
      <c r="A9" s="30" t="s">
        <v>8</v>
      </c>
      <c r="C9" s="30" t="s">
        <v>9</v>
      </c>
      <c r="E9" s="30" t="s">
        <v>10</v>
      </c>
      <c r="G9" s="30" t="s">
        <v>11</v>
      </c>
      <c r="I9" s="30" t="s">
        <v>12</v>
      </c>
      <c r="J9" s="27"/>
      <c r="L9" s="30" t="s">
        <v>13</v>
      </c>
      <c r="M9" s="27"/>
      <c r="O9" s="30" t="s">
        <v>9</v>
      </c>
      <c r="Q9" s="32" t="s">
        <v>14</v>
      </c>
      <c r="S9" s="30" t="s">
        <v>10</v>
      </c>
      <c r="U9" s="30" t="s">
        <v>11</v>
      </c>
      <c r="W9" s="32" t="s">
        <v>15</v>
      </c>
    </row>
    <row r="10" spans="1:23" ht="18" x14ac:dyDescent="0.4">
      <c r="A10" s="31"/>
      <c r="C10" s="31"/>
      <c r="E10" s="31"/>
      <c r="G10" s="31"/>
      <c r="I10" s="2" t="s">
        <v>9</v>
      </c>
      <c r="J10" s="2" t="s">
        <v>10</v>
      </c>
      <c r="L10" s="2" t="s">
        <v>9</v>
      </c>
      <c r="M10" s="2" t="s">
        <v>16</v>
      </c>
      <c r="O10" s="31"/>
      <c r="Q10" s="31"/>
      <c r="S10" s="31"/>
      <c r="U10" s="31"/>
      <c r="W10" s="31"/>
    </row>
    <row r="11" spans="1:23" ht="18" x14ac:dyDescent="0.4">
      <c r="A11" s="3" t="s">
        <v>17</v>
      </c>
      <c r="C11" s="15">
        <v>372725</v>
      </c>
      <c r="D11" s="16"/>
      <c r="E11" s="15">
        <v>20372793041</v>
      </c>
      <c r="F11" s="16"/>
      <c r="G11" s="15">
        <v>67969561663</v>
      </c>
      <c r="H11" s="16"/>
      <c r="I11" s="18">
        <v>0</v>
      </c>
      <c r="J11" s="18">
        <v>0</v>
      </c>
      <c r="K11" s="19"/>
      <c r="L11" s="19">
        <v>0</v>
      </c>
      <c r="M11" s="19">
        <v>0</v>
      </c>
      <c r="N11" s="15"/>
      <c r="O11" s="15">
        <v>372725</v>
      </c>
      <c r="P11" s="16"/>
      <c r="Q11" s="15">
        <v>149881</v>
      </c>
      <c r="R11" s="16"/>
      <c r="S11" s="15">
        <v>20372793041</v>
      </c>
      <c r="T11" s="16"/>
      <c r="U11" s="15">
        <v>55532002570</v>
      </c>
      <c r="W11" s="6">
        <v>7.7294010966359336E-2</v>
      </c>
    </row>
    <row r="12" spans="1:23" ht="18" x14ac:dyDescent="0.4">
      <c r="A12" s="3" t="s">
        <v>18</v>
      </c>
      <c r="C12" s="15">
        <v>6585459</v>
      </c>
      <c r="D12" s="16"/>
      <c r="E12" s="15">
        <v>11667937083</v>
      </c>
      <c r="F12" s="16"/>
      <c r="G12" s="15">
        <v>25334086258</v>
      </c>
      <c r="H12" s="16"/>
      <c r="I12" s="18">
        <v>0</v>
      </c>
      <c r="J12" s="18">
        <v>0</v>
      </c>
      <c r="K12" s="19"/>
      <c r="L12" s="19">
        <v>0</v>
      </c>
      <c r="M12" s="19">
        <v>0</v>
      </c>
      <c r="N12" s="15"/>
      <c r="O12" s="15">
        <v>6585459</v>
      </c>
      <c r="P12" s="16"/>
      <c r="Q12" s="15">
        <v>3970</v>
      </c>
      <c r="R12" s="16"/>
      <c r="S12" s="15">
        <v>11667937083</v>
      </c>
      <c r="T12" s="16"/>
      <c r="U12" s="15">
        <v>25988713810</v>
      </c>
      <c r="W12" s="6">
        <v>3.6173230520537926E-2</v>
      </c>
    </row>
    <row r="13" spans="1:23" ht="18" x14ac:dyDescent="0.4">
      <c r="A13" s="3" t="s">
        <v>19</v>
      </c>
      <c r="C13" s="15">
        <v>0</v>
      </c>
      <c r="D13" s="16"/>
      <c r="E13" s="15">
        <v>1</v>
      </c>
      <c r="F13" s="16"/>
      <c r="G13" s="15">
        <v>1</v>
      </c>
      <c r="H13" s="16"/>
      <c r="I13" s="18">
        <v>0</v>
      </c>
      <c r="J13" s="18">
        <v>0</v>
      </c>
      <c r="K13" s="19"/>
      <c r="L13" s="19">
        <v>0</v>
      </c>
      <c r="M13" s="19">
        <v>0</v>
      </c>
      <c r="N13" s="15"/>
      <c r="O13" s="15">
        <v>0</v>
      </c>
      <c r="P13" s="16"/>
      <c r="Q13" s="15">
        <v>21270</v>
      </c>
      <c r="R13" s="16"/>
      <c r="S13" s="15">
        <v>1</v>
      </c>
      <c r="T13" s="16"/>
      <c r="U13" s="15">
        <v>1</v>
      </c>
      <c r="W13" s="6">
        <v>1.3918822910974186E-12</v>
      </c>
    </row>
    <row r="14" spans="1:23" ht="18" x14ac:dyDescent="0.4">
      <c r="A14" s="3" t="s">
        <v>20</v>
      </c>
      <c r="C14" s="15">
        <v>0</v>
      </c>
      <c r="D14" s="16"/>
      <c r="E14" s="15">
        <v>1</v>
      </c>
      <c r="F14" s="16"/>
      <c r="G14" s="15">
        <v>1</v>
      </c>
      <c r="H14" s="16"/>
      <c r="I14" s="18">
        <v>0</v>
      </c>
      <c r="J14" s="18">
        <v>0</v>
      </c>
      <c r="K14" s="19"/>
      <c r="L14" s="19">
        <v>0</v>
      </c>
      <c r="M14" s="19">
        <v>0</v>
      </c>
      <c r="N14" s="15"/>
      <c r="O14" s="15">
        <v>0</v>
      </c>
      <c r="P14" s="16"/>
      <c r="Q14" s="15">
        <v>15190</v>
      </c>
      <c r="R14" s="16"/>
      <c r="S14" s="15">
        <v>1</v>
      </c>
      <c r="T14" s="16"/>
      <c r="U14" s="15">
        <v>1</v>
      </c>
      <c r="W14" s="6">
        <v>1.3918822910974186E-12</v>
      </c>
    </row>
    <row r="15" spans="1:23" ht="18" x14ac:dyDescent="0.4">
      <c r="A15" s="3" t="s">
        <v>21</v>
      </c>
      <c r="C15" s="15">
        <v>0</v>
      </c>
      <c r="D15" s="16"/>
      <c r="E15" s="15">
        <v>1</v>
      </c>
      <c r="F15" s="16"/>
      <c r="G15" s="15">
        <v>1</v>
      </c>
      <c r="H15" s="16"/>
      <c r="I15" s="18">
        <v>0</v>
      </c>
      <c r="J15" s="18">
        <v>0</v>
      </c>
      <c r="K15" s="19"/>
      <c r="L15" s="19">
        <v>0</v>
      </c>
      <c r="M15" s="19">
        <v>0</v>
      </c>
      <c r="N15" s="15"/>
      <c r="O15" s="15">
        <v>0</v>
      </c>
      <c r="P15" s="16"/>
      <c r="Q15" s="15">
        <v>9500</v>
      </c>
      <c r="R15" s="16"/>
      <c r="S15" s="15">
        <v>1</v>
      </c>
      <c r="T15" s="16"/>
      <c r="U15" s="15">
        <v>1</v>
      </c>
      <c r="W15" s="6">
        <v>1.3918822910974186E-12</v>
      </c>
    </row>
    <row r="16" spans="1:23" ht="18" x14ac:dyDescent="0.4">
      <c r="A16" s="3" t="s">
        <v>22</v>
      </c>
      <c r="C16" s="15">
        <v>0</v>
      </c>
      <c r="D16" s="16"/>
      <c r="E16" s="15">
        <v>-3</v>
      </c>
      <c r="F16" s="16"/>
      <c r="G16" s="15">
        <v>-3</v>
      </c>
      <c r="H16" s="16"/>
      <c r="I16" s="18">
        <v>0</v>
      </c>
      <c r="J16" s="18">
        <v>0</v>
      </c>
      <c r="K16" s="19"/>
      <c r="L16" s="19">
        <v>0</v>
      </c>
      <c r="M16" s="19">
        <v>0</v>
      </c>
      <c r="N16" s="15"/>
      <c r="O16" s="15">
        <v>0</v>
      </c>
      <c r="P16" s="16"/>
      <c r="Q16" s="15">
        <v>4000</v>
      </c>
      <c r="R16" s="16"/>
      <c r="S16" s="15">
        <v>-3</v>
      </c>
      <c r="T16" s="16"/>
      <c r="U16" s="15">
        <v>-3</v>
      </c>
      <c r="W16" s="6">
        <v>-4.1756468732922562E-12</v>
      </c>
    </row>
    <row r="17" spans="1:23" ht="18" x14ac:dyDescent="0.4">
      <c r="A17" s="3" t="s">
        <v>23</v>
      </c>
      <c r="C17" s="15">
        <v>40000</v>
      </c>
      <c r="D17" s="16"/>
      <c r="E17" s="15">
        <v>69482446</v>
      </c>
      <c r="F17" s="16"/>
      <c r="G17" s="15">
        <v>448912979</v>
      </c>
      <c r="H17" s="16"/>
      <c r="I17" s="18">
        <v>0</v>
      </c>
      <c r="J17" s="18">
        <v>0</v>
      </c>
      <c r="K17" s="19"/>
      <c r="L17" s="19">
        <v>0</v>
      </c>
      <c r="M17" s="19">
        <v>0</v>
      </c>
      <c r="N17" s="15"/>
      <c r="O17" s="15">
        <v>40000</v>
      </c>
      <c r="P17" s="16"/>
      <c r="Q17" s="15">
        <v>12480</v>
      </c>
      <c r="R17" s="16"/>
      <c r="S17" s="15">
        <v>69482446</v>
      </c>
      <c r="T17" s="16"/>
      <c r="U17" s="15">
        <v>496229759</v>
      </c>
      <c r="W17" s="6">
        <v>6.9069341386763996E-4</v>
      </c>
    </row>
    <row r="18" spans="1:23" ht="18" x14ac:dyDescent="0.4">
      <c r="A18" s="3" t="s">
        <v>24</v>
      </c>
      <c r="C18" s="15">
        <v>0</v>
      </c>
      <c r="D18" s="16"/>
      <c r="E18" s="15">
        <v>-3</v>
      </c>
      <c r="F18" s="16"/>
      <c r="G18" s="15">
        <v>-3</v>
      </c>
      <c r="H18" s="16"/>
      <c r="I18" s="18">
        <v>0</v>
      </c>
      <c r="J18" s="18">
        <v>0</v>
      </c>
      <c r="K18" s="19"/>
      <c r="L18" s="19">
        <v>0</v>
      </c>
      <c r="M18" s="19">
        <v>0</v>
      </c>
      <c r="N18" s="15"/>
      <c r="O18" s="15">
        <v>0</v>
      </c>
      <c r="P18" s="16"/>
      <c r="Q18" s="15">
        <v>43883</v>
      </c>
      <c r="R18" s="16"/>
      <c r="S18" s="15">
        <v>-3</v>
      </c>
      <c r="T18" s="16"/>
      <c r="U18" s="15">
        <v>-3</v>
      </c>
      <c r="W18" s="6">
        <v>-4.1756468732922562E-12</v>
      </c>
    </row>
    <row r="19" spans="1:23" ht="18" x14ac:dyDescent="0.4">
      <c r="A19" s="3" t="s">
        <v>25</v>
      </c>
      <c r="C19" s="15">
        <v>0</v>
      </c>
      <c r="D19" s="16"/>
      <c r="E19" s="15">
        <v>-1</v>
      </c>
      <c r="F19" s="16"/>
      <c r="G19" s="15">
        <v>-1</v>
      </c>
      <c r="H19" s="16"/>
      <c r="I19" s="18">
        <v>0</v>
      </c>
      <c r="J19" s="18">
        <v>0</v>
      </c>
      <c r="K19" s="19"/>
      <c r="L19" s="19">
        <v>0</v>
      </c>
      <c r="M19" s="19">
        <v>0</v>
      </c>
      <c r="N19" s="15"/>
      <c r="O19" s="15">
        <v>0</v>
      </c>
      <c r="P19" s="16"/>
      <c r="Q19" s="15">
        <v>26700</v>
      </c>
      <c r="R19" s="16"/>
      <c r="S19" s="15">
        <v>-1</v>
      </c>
      <c r="T19" s="16"/>
      <c r="U19" s="15">
        <v>-1</v>
      </c>
      <c r="W19" s="6">
        <v>-1.3918822910974186E-12</v>
      </c>
    </row>
    <row r="20" spans="1:23" ht="18" x14ac:dyDescent="0.4">
      <c r="A20" s="3" t="s">
        <v>26</v>
      </c>
      <c r="C20" s="15">
        <v>0</v>
      </c>
      <c r="D20" s="16"/>
      <c r="E20" s="15">
        <v>1</v>
      </c>
      <c r="F20" s="16"/>
      <c r="G20" s="15">
        <v>1</v>
      </c>
      <c r="H20" s="16"/>
      <c r="I20" s="18">
        <v>0</v>
      </c>
      <c r="J20" s="18">
        <v>0</v>
      </c>
      <c r="K20" s="19"/>
      <c r="L20" s="19">
        <v>0</v>
      </c>
      <c r="M20" s="19">
        <v>0</v>
      </c>
      <c r="N20" s="15"/>
      <c r="O20" s="15">
        <v>0</v>
      </c>
      <c r="P20" s="16"/>
      <c r="Q20" s="15">
        <v>12330</v>
      </c>
      <c r="R20" s="16"/>
      <c r="S20" s="15">
        <v>1</v>
      </c>
      <c r="T20" s="16"/>
      <c r="U20" s="15">
        <v>1</v>
      </c>
      <c r="W20" s="6">
        <v>1.3918822910974186E-12</v>
      </c>
    </row>
    <row r="21" spans="1:23" ht="18" x14ac:dyDescent="0.4">
      <c r="A21" s="3" t="s">
        <v>27</v>
      </c>
      <c r="C21" s="15">
        <v>0</v>
      </c>
      <c r="D21" s="16"/>
      <c r="E21" s="15">
        <v>-1</v>
      </c>
      <c r="F21" s="16"/>
      <c r="G21" s="15">
        <v>-1</v>
      </c>
      <c r="H21" s="16"/>
      <c r="I21" s="18">
        <v>0</v>
      </c>
      <c r="J21" s="18">
        <v>0</v>
      </c>
      <c r="K21" s="19"/>
      <c r="L21" s="19">
        <v>0</v>
      </c>
      <c r="M21" s="19">
        <v>0</v>
      </c>
      <c r="N21" s="15"/>
      <c r="O21" s="15">
        <v>0</v>
      </c>
      <c r="P21" s="16"/>
      <c r="Q21" s="15">
        <v>15414</v>
      </c>
      <c r="R21" s="16"/>
      <c r="S21" s="15">
        <v>-1</v>
      </c>
      <c r="T21" s="16"/>
      <c r="U21" s="15">
        <v>-1</v>
      </c>
      <c r="W21" s="6">
        <v>-1.3918822910974186E-12</v>
      </c>
    </row>
    <row r="22" spans="1:23" ht="18" x14ac:dyDescent="0.4">
      <c r="A22" s="3" t="s">
        <v>28</v>
      </c>
      <c r="C22" s="15">
        <v>0</v>
      </c>
      <c r="D22" s="16"/>
      <c r="E22" s="15">
        <v>-12</v>
      </c>
      <c r="F22" s="16"/>
      <c r="G22" s="15">
        <v>-12</v>
      </c>
      <c r="H22" s="16"/>
      <c r="I22" s="18">
        <v>0</v>
      </c>
      <c r="J22" s="18">
        <v>0</v>
      </c>
      <c r="K22" s="19"/>
      <c r="L22" s="19">
        <v>0</v>
      </c>
      <c r="M22" s="19">
        <v>0</v>
      </c>
      <c r="N22" s="15"/>
      <c r="O22" s="15">
        <v>0</v>
      </c>
      <c r="P22" s="16"/>
      <c r="Q22" s="15">
        <v>4274</v>
      </c>
      <c r="R22" s="16"/>
      <c r="S22" s="15">
        <v>-12</v>
      </c>
      <c r="T22" s="16"/>
      <c r="U22" s="15">
        <v>-12</v>
      </c>
      <c r="W22" s="6">
        <v>-1.6702587493169025E-11</v>
      </c>
    </row>
    <row r="23" spans="1:23" ht="18" x14ac:dyDescent="0.4">
      <c r="A23" s="3" t="s">
        <v>29</v>
      </c>
      <c r="C23" s="15">
        <v>0</v>
      </c>
      <c r="D23" s="16"/>
      <c r="E23" s="15">
        <v>-1</v>
      </c>
      <c r="F23" s="16"/>
      <c r="G23" s="15">
        <v>-1</v>
      </c>
      <c r="H23" s="16"/>
      <c r="I23" s="18">
        <v>0</v>
      </c>
      <c r="J23" s="18">
        <v>0</v>
      </c>
      <c r="K23" s="19"/>
      <c r="L23" s="19">
        <v>0</v>
      </c>
      <c r="M23" s="19">
        <v>0</v>
      </c>
      <c r="N23" s="15"/>
      <c r="O23" s="15">
        <v>0</v>
      </c>
      <c r="P23" s="16"/>
      <c r="Q23" s="15">
        <v>17460</v>
      </c>
      <c r="R23" s="16"/>
      <c r="S23" s="15">
        <v>-1</v>
      </c>
      <c r="T23" s="16"/>
      <c r="U23" s="15">
        <v>-1</v>
      </c>
      <c r="W23" s="6">
        <v>-1.3918822910974186E-12</v>
      </c>
    </row>
    <row r="24" spans="1:23" ht="18" x14ac:dyDescent="0.4">
      <c r="A24" s="3" t="s">
        <v>30</v>
      </c>
      <c r="C24" s="15">
        <v>0</v>
      </c>
      <c r="D24" s="16"/>
      <c r="E24" s="15">
        <v>1</v>
      </c>
      <c r="F24" s="16"/>
      <c r="G24" s="15">
        <v>1</v>
      </c>
      <c r="H24" s="16"/>
      <c r="I24" s="18">
        <v>0</v>
      </c>
      <c r="J24" s="18">
        <v>0</v>
      </c>
      <c r="K24" s="19"/>
      <c r="L24" s="19">
        <v>0</v>
      </c>
      <c r="M24" s="19">
        <v>0</v>
      </c>
      <c r="N24" s="15"/>
      <c r="O24" s="15">
        <v>0</v>
      </c>
      <c r="P24" s="16"/>
      <c r="Q24" s="15">
        <v>7610</v>
      </c>
      <c r="R24" s="16"/>
      <c r="S24" s="15">
        <v>1</v>
      </c>
      <c r="T24" s="16"/>
      <c r="U24" s="15">
        <v>1</v>
      </c>
      <c r="W24" s="6">
        <v>1.3918822910974186E-12</v>
      </c>
    </row>
    <row r="25" spans="1:23" ht="18" x14ac:dyDescent="0.4">
      <c r="A25" s="3" t="s">
        <v>31</v>
      </c>
      <c r="C25" s="15">
        <v>3000000</v>
      </c>
      <c r="D25" s="16"/>
      <c r="E25" s="15">
        <v>36469500738</v>
      </c>
      <c r="F25" s="16"/>
      <c r="G25" s="15">
        <v>28777747500</v>
      </c>
      <c r="H25" s="16"/>
      <c r="I25" s="18">
        <v>0</v>
      </c>
      <c r="J25" s="18">
        <v>0</v>
      </c>
      <c r="K25" s="19"/>
      <c r="L25" s="19">
        <v>0</v>
      </c>
      <c r="M25" s="19">
        <v>0</v>
      </c>
      <c r="N25" s="15"/>
      <c r="O25" s="15">
        <v>3000000</v>
      </c>
      <c r="P25" s="16"/>
      <c r="Q25" s="15">
        <v>12090</v>
      </c>
      <c r="R25" s="16"/>
      <c r="S25" s="15">
        <v>36469500738</v>
      </c>
      <c r="T25" s="16"/>
      <c r="U25" s="15">
        <v>36054193500</v>
      </c>
      <c r="W25" s="6">
        <v>5.0183193452449662E-2</v>
      </c>
    </row>
    <row r="26" spans="1:23" ht="18" x14ac:dyDescent="0.4">
      <c r="A26" s="3" t="s">
        <v>32</v>
      </c>
      <c r="C26" s="15">
        <v>0</v>
      </c>
      <c r="D26" s="16"/>
      <c r="E26" s="15">
        <v>1</v>
      </c>
      <c r="F26" s="16"/>
      <c r="G26" s="15">
        <v>1</v>
      </c>
      <c r="H26" s="16"/>
      <c r="I26" s="18">
        <v>0</v>
      </c>
      <c r="J26" s="18">
        <v>0</v>
      </c>
      <c r="K26" s="19"/>
      <c r="L26" s="19">
        <v>0</v>
      </c>
      <c r="M26" s="19">
        <v>0</v>
      </c>
      <c r="N26" s="15"/>
      <c r="O26" s="15">
        <v>0</v>
      </c>
      <c r="P26" s="16"/>
      <c r="Q26" s="15">
        <v>19010</v>
      </c>
      <c r="R26" s="16"/>
      <c r="S26" s="15">
        <v>1</v>
      </c>
      <c r="T26" s="16"/>
      <c r="U26" s="15">
        <v>1</v>
      </c>
      <c r="W26" s="6">
        <v>1.3918822910974186E-12</v>
      </c>
    </row>
    <row r="27" spans="1:23" ht="18" x14ac:dyDescent="0.4">
      <c r="A27" s="3" t="s">
        <v>33</v>
      </c>
      <c r="C27" s="15">
        <v>192</v>
      </c>
      <c r="D27" s="16"/>
      <c r="E27" s="15">
        <v>7648535</v>
      </c>
      <c r="F27" s="16"/>
      <c r="G27" s="15">
        <v>8615121</v>
      </c>
      <c r="H27" s="16"/>
      <c r="I27" s="18">
        <v>0</v>
      </c>
      <c r="J27" s="18">
        <v>0</v>
      </c>
      <c r="K27" s="19"/>
      <c r="L27" s="19">
        <v>0</v>
      </c>
      <c r="M27" s="19">
        <v>0</v>
      </c>
      <c r="N27" s="15"/>
      <c r="O27" s="15">
        <v>192</v>
      </c>
      <c r="P27" s="16"/>
      <c r="Q27" s="15">
        <v>69366</v>
      </c>
      <c r="R27" s="16"/>
      <c r="S27" s="15">
        <v>7648535</v>
      </c>
      <c r="T27" s="16"/>
      <c r="U27" s="15">
        <v>13239028</v>
      </c>
      <c r="W27" s="6">
        <v>1.8427168624542875E-5</v>
      </c>
    </row>
    <row r="28" spans="1:23" ht="18" x14ac:dyDescent="0.4">
      <c r="A28" s="3" t="s">
        <v>34</v>
      </c>
      <c r="C28" s="15">
        <v>408266</v>
      </c>
      <c r="D28" s="16"/>
      <c r="E28" s="15">
        <v>30676870174</v>
      </c>
      <c r="F28" s="16"/>
      <c r="G28" s="15">
        <v>18868976984</v>
      </c>
      <c r="H28" s="16"/>
      <c r="I28" s="18">
        <v>0</v>
      </c>
      <c r="J28" s="18">
        <v>0</v>
      </c>
      <c r="K28" s="19"/>
      <c r="L28" s="19">
        <v>0</v>
      </c>
      <c r="M28" s="19">
        <v>0</v>
      </c>
      <c r="N28" s="15"/>
      <c r="O28" s="15">
        <v>408266</v>
      </c>
      <c r="P28" s="16"/>
      <c r="Q28" s="15">
        <v>35390</v>
      </c>
      <c r="R28" s="16"/>
      <c r="S28" s="15">
        <v>30676870174</v>
      </c>
      <c r="T28" s="16"/>
      <c r="U28" s="15">
        <v>14362564964</v>
      </c>
      <c r="W28" s="6">
        <v>1.9990999828127836E-2</v>
      </c>
    </row>
    <row r="29" spans="1:23" ht="36" x14ac:dyDescent="0.4">
      <c r="A29" s="3" t="s">
        <v>35</v>
      </c>
      <c r="C29" s="15">
        <v>0</v>
      </c>
      <c r="D29" s="16"/>
      <c r="E29" s="15">
        <v>-1</v>
      </c>
      <c r="F29" s="16"/>
      <c r="G29" s="15">
        <v>-1</v>
      </c>
      <c r="H29" s="16"/>
      <c r="I29" s="18">
        <v>0</v>
      </c>
      <c r="J29" s="18">
        <v>0</v>
      </c>
      <c r="K29" s="19"/>
      <c r="L29" s="19">
        <v>0</v>
      </c>
      <c r="M29" s="19">
        <v>0</v>
      </c>
      <c r="N29" s="15"/>
      <c r="O29" s="15">
        <v>0</v>
      </c>
      <c r="P29" s="16"/>
      <c r="Q29" s="15">
        <v>16287</v>
      </c>
      <c r="R29" s="16"/>
      <c r="S29" s="15">
        <v>-1</v>
      </c>
      <c r="T29" s="16"/>
      <c r="U29" s="15">
        <v>-1</v>
      </c>
      <c r="W29" s="6">
        <v>-1.3918822910974186E-12</v>
      </c>
    </row>
    <row r="30" spans="1:23" ht="18" x14ac:dyDescent="0.4">
      <c r="A30" s="3" t="s">
        <v>36</v>
      </c>
      <c r="C30" s="15">
        <v>0</v>
      </c>
      <c r="D30" s="16"/>
      <c r="E30" s="15">
        <v>-1</v>
      </c>
      <c r="F30" s="16"/>
      <c r="G30" s="15">
        <v>-1</v>
      </c>
      <c r="H30" s="16"/>
      <c r="I30" s="18">
        <v>0</v>
      </c>
      <c r="J30" s="18">
        <v>0</v>
      </c>
      <c r="K30" s="19"/>
      <c r="L30" s="19">
        <v>0</v>
      </c>
      <c r="M30" s="19">
        <v>0</v>
      </c>
      <c r="N30" s="15"/>
      <c r="O30" s="15">
        <v>0</v>
      </c>
      <c r="P30" s="16"/>
      <c r="Q30" s="15">
        <v>13870</v>
      </c>
      <c r="R30" s="16"/>
      <c r="S30" s="15">
        <v>-1</v>
      </c>
      <c r="T30" s="16"/>
      <c r="U30" s="15">
        <v>-1</v>
      </c>
      <c r="W30" s="6">
        <v>-1.3918822910974186E-12</v>
      </c>
    </row>
    <row r="31" spans="1:23" ht="18" x14ac:dyDescent="0.4">
      <c r="A31" s="3" t="s">
        <v>37</v>
      </c>
      <c r="C31" s="15">
        <v>0</v>
      </c>
      <c r="D31" s="16"/>
      <c r="E31" s="15">
        <v>-1</v>
      </c>
      <c r="F31" s="16"/>
      <c r="G31" s="15">
        <v>-1</v>
      </c>
      <c r="H31" s="16"/>
      <c r="I31" s="18">
        <v>0</v>
      </c>
      <c r="J31" s="18">
        <v>0</v>
      </c>
      <c r="K31" s="19"/>
      <c r="L31" s="19">
        <v>0</v>
      </c>
      <c r="M31" s="19">
        <v>0</v>
      </c>
      <c r="N31" s="15"/>
      <c r="O31" s="15">
        <v>0</v>
      </c>
      <c r="P31" s="16"/>
      <c r="Q31" s="15">
        <v>44340</v>
      </c>
      <c r="R31" s="16"/>
      <c r="S31" s="15">
        <v>-1</v>
      </c>
      <c r="T31" s="16"/>
      <c r="U31" s="15">
        <v>-1</v>
      </c>
      <c r="W31" s="6">
        <v>-1.3918822910974186E-12</v>
      </c>
    </row>
    <row r="32" spans="1:23" ht="18" x14ac:dyDescent="0.4">
      <c r="A32" s="3" t="s">
        <v>38</v>
      </c>
      <c r="C32" s="15">
        <v>0</v>
      </c>
      <c r="D32" s="16"/>
      <c r="E32" s="15">
        <v>-1</v>
      </c>
      <c r="F32" s="16"/>
      <c r="G32" s="15">
        <v>-1</v>
      </c>
      <c r="H32" s="16"/>
      <c r="I32" s="18">
        <v>0</v>
      </c>
      <c r="J32" s="18">
        <v>0</v>
      </c>
      <c r="K32" s="19"/>
      <c r="L32" s="19">
        <v>0</v>
      </c>
      <c r="M32" s="19">
        <v>0</v>
      </c>
      <c r="N32" s="15"/>
      <c r="O32" s="15">
        <v>0</v>
      </c>
      <c r="P32" s="16"/>
      <c r="Q32" s="15">
        <v>35100</v>
      </c>
      <c r="R32" s="16"/>
      <c r="S32" s="15">
        <v>-1</v>
      </c>
      <c r="T32" s="16"/>
      <c r="U32" s="15">
        <v>-1</v>
      </c>
      <c r="W32" s="6">
        <v>-1.3918822910974186E-12</v>
      </c>
    </row>
    <row r="33" spans="1:23" ht="18" x14ac:dyDescent="0.4">
      <c r="A33" s="3" t="s">
        <v>39</v>
      </c>
      <c r="C33" s="15">
        <v>0</v>
      </c>
      <c r="D33" s="16"/>
      <c r="E33" s="15">
        <v>-1</v>
      </c>
      <c r="F33" s="16"/>
      <c r="G33" s="15">
        <v>-1</v>
      </c>
      <c r="H33" s="16"/>
      <c r="I33" s="18">
        <v>0</v>
      </c>
      <c r="J33" s="18">
        <v>0</v>
      </c>
      <c r="K33" s="19"/>
      <c r="L33" s="19">
        <v>0</v>
      </c>
      <c r="M33" s="19">
        <v>0</v>
      </c>
      <c r="N33" s="15"/>
      <c r="O33" s="15">
        <v>0</v>
      </c>
      <c r="P33" s="16"/>
      <c r="Q33" s="15">
        <v>23750</v>
      </c>
      <c r="R33" s="16"/>
      <c r="S33" s="15">
        <v>-1</v>
      </c>
      <c r="T33" s="16"/>
      <c r="U33" s="15">
        <v>-1</v>
      </c>
      <c r="W33" s="6">
        <v>-1.3918822910974186E-12</v>
      </c>
    </row>
    <row r="34" spans="1:23" ht="18" x14ac:dyDescent="0.4">
      <c r="A34" s="3" t="s">
        <v>40</v>
      </c>
      <c r="C34" s="15">
        <v>0</v>
      </c>
      <c r="D34" s="16"/>
      <c r="E34" s="15">
        <v>-1</v>
      </c>
      <c r="F34" s="16"/>
      <c r="G34" s="15">
        <v>-1</v>
      </c>
      <c r="H34" s="16"/>
      <c r="I34" s="18">
        <v>0</v>
      </c>
      <c r="J34" s="18">
        <v>0</v>
      </c>
      <c r="K34" s="19"/>
      <c r="L34" s="19">
        <v>0</v>
      </c>
      <c r="M34" s="19">
        <v>0</v>
      </c>
      <c r="N34" s="15"/>
      <c r="O34" s="15">
        <v>0</v>
      </c>
      <c r="P34" s="16"/>
      <c r="Q34" s="15">
        <v>63080</v>
      </c>
      <c r="R34" s="16"/>
      <c r="S34" s="15">
        <v>-1</v>
      </c>
      <c r="T34" s="16"/>
      <c r="U34" s="15">
        <v>-1</v>
      </c>
      <c r="W34" s="6">
        <v>-1.3918822910974186E-12</v>
      </c>
    </row>
    <row r="35" spans="1:23" ht="18" x14ac:dyDescent="0.4">
      <c r="A35" s="3" t="s">
        <v>41</v>
      </c>
      <c r="C35" s="15">
        <v>1312425</v>
      </c>
      <c r="D35" s="16"/>
      <c r="E35" s="15">
        <v>12741300893</v>
      </c>
      <c r="F35" s="16"/>
      <c r="G35" s="15">
        <v>16451208657</v>
      </c>
      <c r="H35" s="16"/>
      <c r="I35" s="18">
        <v>0</v>
      </c>
      <c r="J35" s="18">
        <v>0</v>
      </c>
      <c r="K35" s="19"/>
      <c r="L35" s="19">
        <v>0</v>
      </c>
      <c r="M35" s="19">
        <v>0</v>
      </c>
      <c r="N35" s="15"/>
      <c r="O35" s="15">
        <v>1312425</v>
      </c>
      <c r="P35" s="16"/>
      <c r="Q35" s="15">
        <v>13230</v>
      </c>
      <c r="R35" s="16"/>
      <c r="S35" s="15">
        <v>12741300893</v>
      </c>
      <c r="T35" s="16"/>
      <c r="U35" s="15">
        <v>17260070622</v>
      </c>
      <c r="W35" s="6">
        <v>2.4023986641852606E-2</v>
      </c>
    </row>
    <row r="36" spans="1:23" ht="18" x14ac:dyDescent="0.4">
      <c r="A36" s="3" t="s">
        <v>42</v>
      </c>
      <c r="C36" s="15">
        <v>5000000</v>
      </c>
      <c r="D36" s="16"/>
      <c r="E36" s="15">
        <v>68072194344</v>
      </c>
      <c r="F36" s="16"/>
      <c r="G36" s="15">
        <v>50696549989</v>
      </c>
      <c r="H36" s="16"/>
      <c r="I36" s="18">
        <v>0</v>
      </c>
      <c r="J36" s="18">
        <v>0</v>
      </c>
      <c r="K36" s="19"/>
      <c r="L36" s="19">
        <v>0</v>
      </c>
      <c r="M36" s="19">
        <v>0</v>
      </c>
      <c r="N36" s="15"/>
      <c r="O36" s="15">
        <v>5000000</v>
      </c>
      <c r="P36" s="16"/>
      <c r="Q36" s="15">
        <v>12200</v>
      </c>
      <c r="R36" s="16"/>
      <c r="S36" s="15">
        <v>68072194344</v>
      </c>
      <c r="T36" s="16"/>
      <c r="U36" s="15">
        <v>60637049989</v>
      </c>
      <c r="W36" s="6">
        <v>8.4399636064078021E-2</v>
      </c>
    </row>
    <row r="37" spans="1:23" ht="18" x14ac:dyDescent="0.4">
      <c r="A37" s="3" t="s">
        <v>43</v>
      </c>
      <c r="C37" s="15">
        <v>0</v>
      </c>
      <c r="D37" s="16"/>
      <c r="E37" s="15">
        <v>-3</v>
      </c>
      <c r="F37" s="16"/>
      <c r="G37" s="15">
        <v>-3</v>
      </c>
      <c r="H37" s="16"/>
      <c r="I37" s="18">
        <v>0</v>
      </c>
      <c r="J37" s="18">
        <v>0</v>
      </c>
      <c r="K37" s="19"/>
      <c r="L37" s="19">
        <v>0</v>
      </c>
      <c r="M37" s="19">
        <v>0</v>
      </c>
      <c r="N37" s="15"/>
      <c r="O37" s="15">
        <v>0</v>
      </c>
      <c r="P37" s="16"/>
      <c r="Q37" s="15">
        <v>17250</v>
      </c>
      <c r="R37" s="16"/>
      <c r="S37" s="15">
        <v>-3</v>
      </c>
      <c r="T37" s="16"/>
      <c r="U37" s="15">
        <v>-3</v>
      </c>
      <c r="W37" s="6">
        <v>-4.1756468732922562E-12</v>
      </c>
    </row>
    <row r="38" spans="1:23" ht="18" x14ac:dyDescent="0.4">
      <c r="A38" s="3" t="s">
        <v>44</v>
      </c>
      <c r="C38" s="15">
        <v>0</v>
      </c>
      <c r="D38" s="16"/>
      <c r="E38" s="15">
        <v>-1</v>
      </c>
      <c r="F38" s="16"/>
      <c r="G38" s="15">
        <v>-1</v>
      </c>
      <c r="H38" s="16"/>
      <c r="I38" s="18">
        <v>0</v>
      </c>
      <c r="J38" s="18">
        <v>0</v>
      </c>
      <c r="K38" s="19"/>
      <c r="L38" s="19">
        <v>0</v>
      </c>
      <c r="M38" s="19">
        <v>0</v>
      </c>
      <c r="N38" s="15"/>
      <c r="O38" s="15">
        <v>0</v>
      </c>
      <c r="P38" s="16"/>
      <c r="Q38" s="15">
        <v>4213</v>
      </c>
      <c r="R38" s="16"/>
      <c r="S38" s="15">
        <v>-1</v>
      </c>
      <c r="T38" s="16"/>
      <c r="U38" s="15">
        <v>-1</v>
      </c>
      <c r="W38" s="6">
        <v>-1.3918822910974186E-12</v>
      </c>
    </row>
    <row r="39" spans="1:23" ht="18" x14ac:dyDescent="0.4">
      <c r="A39" s="3" t="s">
        <v>45</v>
      </c>
      <c r="C39" s="15">
        <v>0</v>
      </c>
      <c r="D39" s="16"/>
      <c r="E39" s="15">
        <v>-1</v>
      </c>
      <c r="F39" s="16"/>
      <c r="G39" s="15">
        <v>-1</v>
      </c>
      <c r="H39" s="16"/>
      <c r="I39" s="18">
        <v>0</v>
      </c>
      <c r="J39" s="18">
        <v>0</v>
      </c>
      <c r="K39" s="19"/>
      <c r="L39" s="19">
        <v>0</v>
      </c>
      <c r="M39" s="19">
        <v>0</v>
      </c>
      <c r="N39" s="15"/>
      <c r="O39" s="15">
        <v>0</v>
      </c>
      <c r="P39" s="16"/>
      <c r="Q39" s="15">
        <v>49581</v>
      </c>
      <c r="R39" s="16"/>
      <c r="S39" s="15">
        <v>-1</v>
      </c>
      <c r="T39" s="16"/>
      <c r="U39" s="15">
        <v>-1</v>
      </c>
      <c r="W39" s="6">
        <v>-1.3918822910974186E-12</v>
      </c>
    </row>
    <row r="40" spans="1:23" ht="18" x14ac:dyDescent="0.4">
      <c r="A40" s="3" t="s">
        <v>46</v>
      </c>
      <c r="C40" s="15">
        <v>0</v>
      </c>
      <c r="D40" s="16"/>
      <c r="E40" s="15">
        <v>-1</v>
      </c>
      <c r="F40" s="16"/>
      <c r="G40" s="15">
        <v>-1</v>
      </c>
      <c r="H40" s="16"/>
      <c r="I40" s="18">
        <v>0</v>
      </c>
      <c r="J40" s="18">
        <v>0</v>
      </c>
      <c r="K40" s="19"/>
      <c r="L40" s="19">
        <v>0</v>
      </c>
      <c r="M40" s="19">
        <v>0</v>
      </c>
      <c r="N40" s="15"/>
      <c r="O40" s="15">
        <v>0</v>
      </c>
      <c r="P40" s="16"/>
      <c r="Q40" s="15">
        <v>10730</v>
      </c>
      <c r="R40" s="16"/>
      <c r="S40" s="15">
        <v>-1</v>
      </c>
      <c r="T40" s="16"/>
      <c r="U40" s="15">
        <v>-1</v>
      </c>
      <c r="W40" s="6">
        <v>-1.3918822910974186E-12</v>
      </c>
    </row>
    <row r="41" spans="1:23" ht="36" x14ac:dyDescent="0.4">
      <c r="A41" s="3" t="s">
        <v>47</v>
      </c>
      <c r="C41" s="15">
        <v>500000</v>
      </c>
      <c r="D41" s="16"/>
      <c r="E41" s="15">
        <v>19775562352</v>
      </c>
      <c r="F41" s="16"/>
      <c r="G41" s="15">
        <v>17038017000</v>
      </c>
      <c r="H41" s="16"/>
      <c r="I41" s="15">
        <v>0</v>
      </c>
      <c r="J41" s="15">
        <v>0</v>
      </c>
      <c r="K41" s="19"/>
      <c r="L41" s="15">
        <v>248620</v>
      </c>
      <c r="M41" s="15">
        <v>8404453671</v>
      </c>
      <c r="N41" s="16"/>
      <c r="O41" s="15">
        <v>251380</v>
      </c>
      <c r="P41" s="16"/>
      <c r="Q41" s="15">
        <v>33740</v>
      </c>
      <c r="R41" s="16"/>
      <c r="S41" s="15">
        <v>9942361728</v>
      </c>
      <c r="T41" s="16"/>
      <c r="U41" s="15">
        <v>8431095911</v>
      </c>
      <c r="W41" s="6">
        <v>1.1735093093064758E-2</v>
      </c>
    </row>
    <row r="42" spans="1:23" ht="18" x14ac:dyDescent="0.4">
      <c r="A42" s="3" t="s">
        <v>48</v>
      </c>
      <c r="C42" s="15">
        <v>2000000</v>
      </c>
      <c r="D42" s="16"/>
      <c r="E42" s="15">
        <v>30084836851</v>
      </c>
      <c r="F42" s="16"/>
      <c r="G42" s="15">
        <v>19702071000</v>
      </c>
      <c r="H42" s="16"/>
      <c r="I42" s="15">
        <v>0</v>
      </c>
      <c r="J42" s="15">
        <v>0</v>
      </c>
      <c r="K42" s="19"/>
      <c r="L42" s="15">
        <v>0</v>
      </c>
      <c r="M42" s="15">
        <v>0</v>
      </c>
      <c r="N42" s="15"/>
      <c r="O42" s="15">
        <v>2000000</v>
      </c>
      <c r="P42" s="16"/>
      <c r="Q42" s="15">
        <v>12130</v>
      </c>
      <c r="R42" s="16"/>
      <c r="S42" s="15">
        <v>30084836851</v>
      </c>
      <c r="T42" s="16"/>
      <c r="U42" s="15">
        <v>24115653000</v>
      </c>
      <c r="W42" s="6">
        <v>3.3566150348950337E-2</v>
      </c>
    </row>
    <row r="43" spans="1:23" ht="18" x14ac:dyDescent="0.4">
      <c r="A43" s="3" t="s">
        <v>49</v>
      </c>
      <c r="C43" s="15">
        <v>722222</v>
      </c>
      <c r="D43" s="16"/>
      <c r="E43" s="15">
        <v>5304189974</v>
      </c>
      <c r="F43" s="16"/>
      <c r="G43" s="15">
        <v>10840664164</v>
      </c>
      <c r="H43" s="16"/>
      <c r="I43" s="15">
        <v>0</v>
      </c>
      <c r="J43" s="15">
        <v>0</v>
      </c>
      <c r="K43" s="19"/>
      <c r="L43" s="15">
        <v>0</v>
      </c>
      <c r="M43" s="15">
        <v>0</v>
      </c>
      <c r="N43" s="15"/>
      <c r="O43" s="15">
        <v>722222</v>
      </c>
      <c r="P43" s="16"/>
      <c r="Q43" s="15">
        <v>17020</v>
      </c>
      <c r="R43" s="16"/>
      <c r="S43" s="15">
        <v>5304189974</v>
      </c>
      <c r="T43" s="16"/>
      <c r="U43" s="15">
        <v>12219079740</v>
      </c>
      <c r="W43" s="6">
        <v>1.7007520703613249E-2</v>
      </c>
    </row>
    <row r="44" spans="1:23" ht="18" x14ac:dyDescent="0.4">
      <c r="A44" s="3" t="s">
        <v>50</v>
      </c>
      <c r="C44" s="15">
        <v>0</v>
      </c>
      <c r="D44" s="16"/>
      <c r="E44" s="15">
        <v>-1</v>
      </c>
      <c r="F44" s="16"/>
      <c r="G44" s="15">
        <v>-1</v>
      </c>
      <c r="H44" s="16"/>
      <c r="I44" s="15">
        <v>0</v>
      </c>
      <c r="J44" s="15">
        <v>0</v>
      </c>
      <c r="K44" s="19"/>
      <c r="L44" s="15">
        <v>0</v>
      </c>
      <c r="M44" s="15">
        <v>0</v>
      </c>
      <c r="N44" s="15"/>
      <c r="O44" s="15">
        <v>0</v>
      </c>
      <c r="P44" s="16"/>
      <c r="Q44" s="15">
        <v>33940</v>
      </c>
      <c r="R44" s="16"/>
      <c r="S44" s="15">
        <v>-1</v>
      </c>
      <c r="T44" s="16"/>
      <c r="U44" s="15">
        <v>-1</v>
      </c>
      <c r="W44" s="6">
        <v>-1.3918822910974186E-12</v>
      </c>
    </row>
    <row r="45" spans="1:23" ht="18" x14ac:dyDescent="0.4">
      <c r="A45" s="3" t="s">
        <v>51</v>
      </c>
      <c r="C45" s="15">
        <v>49019</v>
      </c>
      <c r="D45" s="16"/>
      <c r="E45" s="15">
        <v>375088022</v>
      </c>
      <c r="F45" s="16"/>
      <c r="G45" s="15">
        <v>444880580</v>
      </c>
      <c r="H45" s="16"/>
      <c r="I45" s="15">
        <v>0</v>
      </c>
      <c r="J45" s="15">
        <v>0</v>
      </c>
      <c r="K45" s="19"/>
      <c r="L45" s="15">
        <v>0</v>
      </c>
      <c r="M45" s="15">
        <v>0</v>
      </c>
      <c r="N45" s="15"/>
      <c r="O45" s="15">
        <v>49019</v>
      </c>
      <c r="P45" s="16"/>
      <c r="Q45" s="15">
        <v>13050</v>
      </c>
      <c r="R45" s="16"/>
      <c r="S45" s="15">
        <v>375088022</v>
      </c>
      <c r="T45" s="16"/>
      <c r="U45" s="15">
        <v>635891741</v>
      </c>
      <c r="W45" s="6">
        <v>8.8508645335300638E-4</v>
      </c>
    </row>
    <row r="46" spans="1:23" ht="18" x14ac:dyDescent="0.4">
      <c r="A46" s="3" t="s">
        <v>52</v>
      </c>
      <c r="C46" s="15">
        <v>0</v>
      </c>
      <c r="D46" s="16"/>
      <c r="E46" s="15">
        <v>-1</v>
      </c>
      <c r="F46" s="16"/>
      <c r="G46" s="15">
        <v>-1</v>
      </c>
      <c r="H46" s="16"/>
      <c r="I46" s="15">
        <v>0</v>
      </c>
      <c r="J46" s="15">
        <v>0</v>
      </c>
      <c r="K46" s="19"/>
      <c r="L46" s="15">
        <v>0</v>
      </c>
      <c r="M46" s="15">
        <v>0</v>
      </c>
      <c r="N46" s="15"/>
      <c r="O46" s="15">
        <v>0</v>
      </c>
      <c r="P46" s="16"/>
      <c r="Q46" s="15">
        <v>29110</v>
      </c>
      <c r="R46" s="16"/>
      <c r="S46" s="15">
        <v>-1</v>
      </c>
      <c r="T46" s="16"/>
      <c r="U46" s="15">
        <v>-1</v>
      </c>
      <c r="W46" s="6">
        <v>-1.3918822910974186E-12</v>
      </c>
    </row>
    <row r="47" spans="1:23" ht="18" x14ac:dyDescent="0.4">
      <c r="A47" s="3" t="s">
        <v>53</v>
      </c>
      <c r="C47" s="15">
        <v>0</v>
      </c>
      <c r="D47" s="16"/>
      <c r="E47" s="15">
        <v>-1</v>
      </c>
      <c r="F47" s="16"/>
      <c r="G47" s="15">
        <v>-1</v>
      </c>
      <c r="H47" s="16"/>
      <c r="I47" s="15">
        <v>0</v>
      </c>
      <c r="J47" s="15">
        <v>0</v>
      </c>
      <c r="K47" s="19"/>
      <c r="L47" s="15">
        <v>0</v>
      </c>
      <c r="M47" s="15">
        <v>0</v>
      </c>
      <c r="N47" s="15"/>
      <c r="O47" s="15">
        <v>0</v>
      </c>
      <c r="P47" s="16"/>
      <c r="Q47" s="15">
        <v>9430</v>
      </c>
      <c r="R47" s="16"/>
      <c r="S47" s="15">
        <v>-1</v>
      </c>
      <c r="T47" s="16"/>
      <c r="U47" s="15">
        <v>-1</v>
      </c>
      <c r="W47" s="6">
        <v>-1.3918822910974186E-12</v>
      </c>
    </row>
    <row r="48" spans="1:23" ht="18" x14ac:dyDescent="0.4">
      <c r="A48" s="3" t="s">
        <v>54</v>
      </c>
      <c r="C48" s="15">
        <v>900000</v>
      </c>
      <c r="D48" s="16"/>
      <c r="E48" s="15">
        <v>14403721509</v>
      </c>
      <c r="F48" s="16"/>
      <c r="G48" s="15">
        <v>15987306150</v>
      </c>
      <c r="H48" s="16"/>
      <c r="I48" s="15">
        <v>0</v>
      </c>
      <c r="J48" s="15">
        <v>0</v>
      </c>
      <c r="K48" s="19"/>
      <c r="L48" s="15">
        <v>0</v>
      </c>
      <c r="M48" s="15">
        <v>0</v>
      </c>
      <c r="N48" s="15"/>
      <c r="O48" s="15">
        <v>900000</v>
      </c>
      <c r="P48" s="16"/>
      <c r="Q48" s="15">
        <v>19380</v>
      </c>
      <c r="R48" s="16"/>
      <c r="S48" s="15">
        <v>14403721509</v>
      </c>
      <c r="T48" s="16"/>
      <c r="U48" s="15">
        <v>17338220100</v>
      </c>
      <c r="W48" s="6">
        <v>2.4132761516339314E-2</v>
      </c>
    </row>
    <row r="49" spans="1:23" ht="18" x14ac:dyDescent="0.4">
      <c r="A49" s="3" t="s">
        <v>55</v>
      </c>
      <c r="C49" s="15">
        <v>0</v>
      </c>
      <c r="D49" s="16"/>
      <c r="E49" s="15">
        <v>1</v>
      </c>
      <c r="F49" s="16"/>
      <c r="G49" s="15">
        <v>1</v>
      </c>
      <c r="H49" s="16"/>
      <c r="I49" s="15">
        <v>0</v>
      </c>
      <c r="J49" s="15">
        <v>0</v>
      </c>
      <c r="K49" s="19"/>
      <c r="L49" s="15">
        <v>0</v>
      </c>
      <c r="M49" s="15">
        <v>0</v>
      </c>
      <c r="N49" s="15"/>
      <c r="O49" s="15">
        <v>0</v>
      </c>
      <c r="P49" s="16"/>
      <c r="Q49" s="15">
        <v>27200</v>
      </c>
      <c r="R49" s="16"/>
      <c r="S49" s="15">
        <v>1</v>
      </c>
      <c r="T49" s="16"/>
      <c r="U49" s="15">
        <v>1</v>
      </c>
      <c r="W49" s="6">
        <v>1.3918822910974186E-12</v>
      </c>
    </row>
    <row r="50" spans="1:23" ht="18" x14ac:dyDescent="0.4">
      <c r="A50" s="3" t="s">
        <v>56</v>
      </c>
      <c r="C50" s="15">
        <v>1300000</v>
      </c>
      <c r="D50" s="16"/>
      <c r="E50" s="15">
        <v>10961667629</v>
      </c>
      <c r="F50" s="16"/>
      <c r="G50" s="15">
        <v>17875901745</v>
      </c>
      <c r="H50" s="16"/>
      <c r="I50" s="15">
        <v>0</v>
      </c>
      <c r="J50" s="15">
        <v>0</v>
      </c>
      <c r="K50" s="19"/>
      <c r="L50" s="15">
        <v>0</v>
      </c>
      <c r="M50" s="15">
        <v>0</v>
      </c>
      <c r="N50" s="15"/>
      <c r="O50" s="15">
        <v>1300000</v>
      </c>
      <c r="P50" s="16"/>
      <c r="Q50" s="15">
        <v>12383</v>
      </c>
      <c r="R50" s="16"/>
      <c r="S50" s="15">
        <v>10961667629</v>
      </c>
      <c r="T50" s="16"/>
      <c r="U50" s="15">
        <v>16002117495</v>
      </c>
      <c r="W50" s="6">
        <v>2.2273063961350686E-2</v>
      </c>
    </row>
    <row r="51" spans="1:23" ht="18" x14ac:dyDescent="0.4">
      <c r="A51" s="3" t="s">
        <v>57</v>
      </c>
      <c r="C51" s="15">
        <v>11211</v>
      </c>
      <c r="D51" s="16"/>
      <c r="E51" s="15">
        <v>464902757</v>
      </c>
      <c r="F51" s="16"/>
      <c r="G51" s="15">
        <v>492243490</v>
      </c>
      <c r="H51" s="16"/>
      <c r="I51" s="15">
        <v>0</v>
      </c>
      <c r="J51" s="15">
        <v>0</v>
      </c>
      <c r="K51" s="19"/>
      <c r="L51" s="15">
        <v>11211</v>
      </c>
      <c r="M51" s="15">
        <v>523447561</v>
      </c>
      <c r="N51" s="16"/>
      <c r="O51" s="15">
        <v>0</v>
      </c>
      <c r="P51" s="16"/>
      <c r="Q51" s="15">
        <v>0</v>
      </c>
      <c r="R51" s="16"/>
      <c r="S51" s="15">
        <v>0</v>
      </c>
      <c r="T51" s="16"/>
      <c r="U51" s="15">
        <v>0</v>
      </c>
    </row>
    <row r="52" spans="1:23" ht="18" x14ac:dyDescent="0.4">
      <c r="A52" s="3" t="s">
        <v>58</v>
      </c>
      <c r="C52" s="15">
        <v>700000</v>
      </c>
      <c r="D52" s="16"/>
      <c r="E52" s="15">
        <v>33695503972</v>
      </c>
      <c r="F52" s="16"/>
      <c r="G52" s="15">
        <v>27875150101</v>
      </c>
      <c r="H52" s="16"/>
      <c r="I52" s="15">
        <v>0</v>
      </c>
      <c r="J52" s="15">
        <v>0</v>
      </c>
      <c r="K52" s="19"/>
      <c r="L52" s="15">
        <v>0</v>
      </c>
      <c r="M52" s="15">
        <v>0</v>
      </c>
      <c r="N52" s="15"/>
      <c r="O52" s="15">
        <v>700000</v>
      </c>
      <c r="P52" s="16"/>
      <c r="Q52" s="15">
        <v>32960</v>
      </c>
      <c r="R52" s="16"/>
      <c r="S52" s="15">
        <v>25996566296</v>
      </c>
      <c r="T52" s="16"/>
      <c r="U52" s="15">
        <v>22934721601</v>
      </c>
      <c r="W52" s="6">
        <v>3.1922432847681335E-2</v>
      </c>
    </row>
    <row r="53" spans="1:23" ht="18" x14ac:dyDescent="0.4">
      <c r="A53" s="3" t="s">
        <v>59</v>
      </c>
      <c r="C53" s="15">
        <v>0</v>
      </c>
      <c r="D53" s="16"/>
      <c r="E53" s="15">
        <v>0</v>
      </c>
      <c r="F53" s="16"/>
      <c r="G53" s="15">
        <v>0</v>
      </c>
      <c r="H53" s="15"/>
      <c r="I53" s="15">
        <v>0</v>
      </c>
      <c r="J53" s="15">
        <v>0</v>
      </c>
      <c r="K53" s="19"/>
      <c r="L53" s="15">
        <v>0</v>
      </c>
      <c r="M53" s="15">
        <v>0</v>
      </c>
      <c r="N53" s="15"/>
      <c r="O53" s="15">
        <v>213043</v>
      </c>
      <c r="P53" s="16"/>
      <c r="Q53" s="15">
        <v>31960</v>
      </c>
      <c r="R53" s="16"/>
      <c r="S53" s="15">
        <v>7698937676</v>
      </c>
      <c r="T53" s="16"/>
      <c r="U53" s="15">
        <v>6768341597</v>
      </c>
      <c r="W53" s="6">
        <v>9.4207348089623208E-3</v>
      </c>
    </row>
    <row r="54" spans="1:23" ht="18" x14ac:dyDescent="0.4">
      <c r="A54" s="3" t="s">
        <v>60</v>
      </c>
      <c r="C54" s="15">
        <v>0</v>
      </c>
      <c r="D54" s="16"/>
      <c r="E54" s="15">
        <v>1</v>
      </c>
      <c r="F54" s="16"/>
      <c r="G54" s="15">
        <v>1</v>
      </c>
      <c r="H54" s="16"/>
      <c r="I54" s="15">
        <v>0</v>
      </c>
      <c r="J54" s="15">
        <v>0</v>
      </c>
      <c r="K54" s="19"/>
      <c r="L54" s="15">
        <v>0</v>
      </c>
      <c r="M54" s="15">
        <v>0</v>
      </c>
      <c r="N54" s="15"/>
      <c r="O54" s="15">
        <v>0</v>
      </c>
      <c r="P54" s="16"/>
      <c r="Q54" s="15">
        <v>12250</v>
      </c>
      <c r="R54" s="16"/>
      <c r="S54" s="15">
        <v>1</v>
      </c>
      <c r="T54" s="16"/>
      <c r="U54" s="15">
        <v>1</v>
      </c>
      <c r="W54" s="6">
        <v>1.3918822910974186E-12</v>
      </c>
    </row>
    <row r="55" spans="1:23" ht="18" x14ac:dyDescent="0.4">
      <c r="A55" s="3" t="s">
        <v>61</v>
      </c>
      <c r="C55" s="15">
        <v>0</v>
      </c>
      <c r="D55" s="16"/>
      <c r="E55" s="15">
        <v>-1</v>
      </c>
      <c r="F55" s="16"/>
      <c r="G55" s="15">
        <v>-1</v>
      </c>
      <c r="H55" s="16"/>
      <c r="I55" s="15">
        <v>0</v>
      </c>
      <c r="J55" s="15">
        <v>0</v>
      </c>
      <c r="K55" s="19"/>
      <c r="L55" s="15">
        <v>0</v>
      </c>
      <c r="M55" s="15">
        <v>0</v>
      </c>
      <c r="N55" s="15"/>
      <c r="O55" s="15">
        <v>0</v>
      </c>
      <c r="P55" s="16"/>
      <c r="Q55" s="15">
        <v>149121</v>
      </c>
      <c r="R55" s="16"/>
      <c r="S55" s="15">
        <v>-1</v>
      </c>
      <c r="T55" s="16"/>
      <c r="U55" s="15">
        <v>-1</v>
      </c>
      <c r="W55" s="6">
        <v>-1.3918822910974186E-12</v>
      </c>
    </row>
    <row r="56" spans="1:23" ht="18" x14ac:dyDescent="0.4">
      <c r="A56" s="3" t="s">
        <v>62</v>
      </c>
      <c r="C56" s="15">
        <v>500000</v>
      </c>
      <c r="D56" s="16"/>
      <c r="E56" s="15">
        <v>35512925285</v>
      </c>
      <c r="F56" s="16"/>
      <c r="G56" s="15">
        <v>29806589250</v>
      </c>
      <c r="H56" s="16"/>
      <c r="I56" s="15">
        <v>220000</v>
      </c>
      <c r="J56" s="15">
        <v>14728985773</v>
      </c>
      <c r="K56" s="19"/>
      <c r="L56" s="15">
        <v>0</v>
      </c>
      <c r="M56" s="15">
        <v>0</v>
      </c>
      <c r="N56" s="16"/>
      <c r="O56" s="15">
        <v>720000</v>
      </c>
      <c r="P56" s="16"/>
      <c r="Q56" s="15">
        <v>64430</v>
      </c>
      <c r="R56" s="16"/>
      <c r="S56" s="15">
        <v>50241911058</v>
      </c>
      <c r="T56" s="16"/>
      <c r="U56" s="15">
        <v>46113581880</v>
      </c>
      <c r="W56" s="6">
        <v>6.4184677997842818E-2</v>
      </c>
    </row>
    <row r="57" spans="1:23" ht="18" x14ac:dyDescent="0.4">
      <c r="A57" s="3" t="s">
        <v>63</v>
      </c>
      <c r="C57" s="15">
        <v>500000</v>
      </c>
      <c r="D57" s="16"/>
      <c r="E57" s="15">
        <v>46812863721</v>
      </c>
      <c r="F57" s="16"/>
      <c r="G57" s="15">
        <v>39751065450</v>
      </c>
      <c r="H57" s="16"/>
      <c r="I57" s="15">
        <v>0</v>
      </c>
      <c r="J57" s="15">
        <v>0</v>
      </c>
      <c r="K57" s="19"/>
      <c r="L57" s="15">
        <v>0</v>
      </c>
      <c r="M57" s="15">
        <v>0</v>
      </c>
      <c r="N57" s="15"/>
      <c r="O57" s="15">
        <v>500000</v>
      </c>
      <c r="P57" s="16"/>
      <c r="Q57" s="15">
        <v>76169</v>
      </c>
      <c r="R57" s="16"/>
      <c r="S57" s="15">
        <v>46812863721</v>
      </c>
      <c r="T57" s="16"/>
      <c r="U57" s="15">
        <v>37857897225</v>
      </c>
      <c r="W57" s="6">
        <v>5.269373672566361E-2</v>
      </c>
    </row>
    <row r="58" spans="1:23" ht="18" x14ac:dyDescent="0.4">
      <c r="A58" s="3" t="s">
        <v>64</v>
      </c>
      <c r="C58" s="15">
        <v>0</v>
      </c>
      <c r="D58" s="16"/>
      <c r="E58" s="15">
        <v>-1</v>
      </c>
      <c r="F58" s="16"/>
      <c r="G58" s="15">
        <v>-1</v>
      </c>
      <c r="H58" s="16"/>
      <c r="I58" s="15">
        <v>0</v>
      </c>
      <c r="J58" s="15">
        <v>0</v>
      </c>
      <c r="K58" s="19"/>
      <c r="L58" s="15">
        <v>0</v>
      </c>
      <c r="M58" s="15">
        <v>0</v>
      </c>
      <c r="N58" s="15"/>
      <c r="O58" s="15">
        <v>0</v>
      </c>
      <c r="P58" s="16"/>
      <c r="Q58" s="15">
        <v>19730</v>
      </c>
      <c r="R58" s="16"/>
      <c r="S58" s="15">
        <v>-1</v>
      </c>
      <c r="T58" s="16"/>
      <c r="U58" s="15">
        <v>-1</v>
      </c>
      <c r="W58" s="6">
        <v>-1.3918822910974186E-12</v>
      </c>
    </row>
    <row r="59" spans="1:23" ht="18" x14ac:dyDescent="0.4">
      <c r="A59" s="3" t="s">
        <v>65</v>
      </c>
      <c r="C59" s="15">
        <v>0</v>
      </c>
      <c r="D59" s="16"/>
      <c r="E59" s="15">
        <v>-1</v>
      </c>
      <c r="F59" s="16"/>
      <c r="G59" s="15">
        <v>-1</v>
      </c>
      <c r="H59" s="16"/>
      <c r="I59" s="15">
        <v>0</v>
      </c>
      <c r="J59" s="15">
        <v>0</v>
      </c>
      <c r="K59" s="19"/>
      <c r="L59" s="15">
        <v>0</v>
      </c>
      <c r="M59" s="15">
        <v>0</v>
      </c>
      <c r="N59" s="15"/>
      <c r="O59" s="15">
        <v>0</v>
      </c>
      <c r="P59" s="16"/>
      <c r="Q59" s="15">
        <v>18050</v>
      </c>
      <c r="R59" s="16"/>
      <c r="S59" s="15">
        <v>-1</v>
      </c>
      <c r="T59" s="16"/>
      <c r="U59" s="15">
        <v>-1</v>
      </c>
      <c r="W59" s="6">
        <v>-1.3918822910974186E-12</v>
      </c>
    </row>
    <row r="60" spans="1:23" ht="18" x14ac:dyDescent="0.4">
      <c r="A60" s="7" t="s">
        <v>66</v>
      </c>
      <c r="C60" s="17">
        <f>SUM(C11:$C$59)</f>
        <v>23901519</v>
      </c>
      <c r="D60" s="16"/>
      <c r="E60" s="17">
        <f>SUM(E11:$E$59)</f>
        <v>377468989295</v>
      </c>
      <c r="F60" s="16"/>
      <c r="G60" s="17">
        <f>SUM(G11:$G$59)</f>
        <v>388369548050</v>
      </c>
      <c r="H60" s="16"/>
      <c r="I60" s="17">
        <f>SUM(I11:$I$59)</f>
        <v>220000</v>
      </c>
      <c r="J60" s="17">
        <f>SUM(J11:$J$59)</f>
        <v>14728985773</v>
      </c>
      <c r="K60" s="16"/>
      <c r="L60" s="17">
        <f>SUM(L11:$L$59)</f>
        <v>259831</v>
      </c>
      <c r="M60" s="17">
        <f>SUM(M11:$M$59)</f>
        <v>8927901232</v>
      </c>
      <c r="N60" s="16"/>
      <c r="O60" s="17">
        <f>SUM(O11:$O$59)</f>
        <v>24074731</v>
      </c>
      <c r="P60" s="16"/>
      <c r="Q60" s="17">
        <f>SUM(Q11:$Q$59)</f>
        <v>1395502</v>
      </c>
      <c r="R60" s="16"/>
      <c r="S60" s="17">
        <f>SUM(S11:$S$59)</f>
        <v>381899871687</v>
      </c>
      <c r="T60" s="16"/>
      <c r="U60" s="17">
        <f>SUM(U11:$U$59)</f>
        <v>402760664501</v>
      </c>
      <c r="W60" s="8">
        <f>SUM(W11:$W$59)</f>
        <v>0.56059543646957055</v>
      </c>
    </row>
    <row r="61" spans="1:23" ht="18" x14ac:dyDescent="0.4">
      <c r="C61" s="9"/>
      <c r="E61" s="9"/>
      <c r="G61" s="9"/>
      <c r="I61" s="9"/>
      <c r="J61" s="9"/>
      <c r="L61" s="9"/>
      <c r="M61" s="9"/>
      <c r="O61" s="9"/>
      <c r="Q61" s="9"/>
      <c r="S61" s="9"/>
      <c r="U61" s="9"/>
      <c r="W61" s="9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4.25" style="1" customWidth="1"/>
    <col min="4" max="4" width="1.375" style="1" customWidth="1"/>
    <col min="5" max="5" width="14.25" style="1" customWidth="1"/>
    <col min="6" max="6" width="1.375" style="1" customWidth="1"/>
    <col min="7" max="7" width="14.25" style="1" customWidth="1"/>
    <col min="8" max="8" width="1.375" style="1" customWidth="1"/>
    <col min="9" max="9" width="14.25" style="1" customWidth="1"/>
    <col min="10" max="10" width="1.375" style="1" customWidth="1"/>
    <col min="11" max="11" width="14.25" style="1" customWidth="1"/>
    <col min="12" max="12" width="1.375" style="1" customWidth="1"/>
    <col min="13" max="13" width="14.25" style="1" customWidth="1"/>
    <col min="14" max="14" width="1.375" style="1" customWidth="1"/>
    <col min="15" max="15" width="14.25" style="1" customWidth="1"/>
    <col min="16" max="16" width="1.375" style="1" customWidth="1"/>
    <col min="17" max="17" width="14.25" style="1" customWidth="1"/>
    <col min="18" max="16384" width="9" style="1"/>
  </cols>
  <sheetData>
    <row r="1" spans="1:17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18.75" x14ac:dyDescent="0.4">
      <c r="A5" s="34" t="s">
        <v>67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18.75" x14ac:dyDescent="0.4">
      <c r="C7" s="28" t="s">
        <v>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18.75" x14ac:dyDescent="0.4">
      <c r="A8" s="10" t="s">
        <v>68</v>
      </c>
      <c r="C8" s="10" t="s">
        <v>69</v>
      </c>
      <c r="E8" s="10" t="s">
        <v>70</v>
      </c>
      <c r="G8" s="10" t="s">
        <v>71</v>
      </c>
      <c r="I8" s="10" t="s">
        <v>72</v>
      </c>
      <c r="K8" s="10" t="s">
        <v>69</v>
      </c>
      <c r="M8" s="10" t="s">
        <v>70</v>
      </c>
      <c r="O8" s="10" t="s">
        <v>71</v>
      </c>
      <c r="Q8" s="10" t="s">
        <v>72</v>
      </c>
    </row>
    <row r="9" spans="1:17" ht="18" x14ac:dyDescent="0.4">
      <c r="A9" s="7" t="s">
        <v>66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"/>
  <sheetViews>
    <sheetView rightToLeft="1" topLeftCell="H23" zoomScale="87" zoomScaleNormal="87" workbookViewId="0">
      <selection activeCell="AA10" sqref="AA10:AG12"/>
    </sheetView>
  </sheetViews>
  <sheetFormatPr defaultRowHeight="17.25" x14ac:dyDescent="0.4"/>
  <cols>
    <col min="1" max="1" width="17" style="1" customWidth="1"/>
    <col min="2" max="2" width="1.375" style="1" customWidth="1"/>
    <col min="3" max="3" width="8.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5" style="1" customWidth="1"/>
    <col min="18" max="18" width="1.375" style="1" customWidth="1"/>
    <col min="19" max="19" width="18.5" style="1" customWidth="1"/>
    <col min="20" max="20" width="1.375" style="1" customWidth="1"/>
    <col min="21" max="21" width="11.375" style="1" customWidth="1"/>
    <col min="22" max="22" width="18.5" style="1" customWidth="1"/>
    <col min="23" max="23" width="1.375" style="1" customWidth="1"/>
    <col min="24" max="24" width="11.375" style="1" customWidth="1"/>
    <col min="25" max="25" width="18.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5" style="1" customWidth="1"/>
    <col min="32" max="32" width="1.375" style="1" customWidth="1"/>
    <col min="33" max="33" width="18.5" style="1" customWidth="1"/>
    <col min="34" max="34" width="1.375" style="1" customWidth="1"/>
    <col min="35" max="35" width="8.5" style="1" customWidth="1"/>
    <col min="36" max="16384" width="9" style="1"/>
  </cols>
  <sheetData>
    <row r="1" spans="1:35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5" ht="18.75" x14ac:dyDescent="0.4">
      <c r="A5" s="34" t="s">
        <v>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5" ht="18.75" x14ac:dyDescent="0.4">
      <c r="C7" s="28" t="s">
        <v>74</v>
      </c>
      <c r="D7" s="29"/>
      <c r="E7" s="29"/>
      <c r="F7" s="29"/>
      <c r="G7" s="29"/>
      <c r="H7" s="29"/>
      <c r="I7" s="29"/>
      <c r="J7" s="29"/>
      <c r="K7" s="29"/>
      <c r="L7" s="29"/>
      <c r="M7" s="29"/>
      <c r="O7" s="28" t="s">
        <v>5</v>
      </c>
      <c r="P7" s="29"/>
      <c r="Q7" s="29"/>
      <c r="R7" s="29"/>
      <c r="S7" s="29"/>
      <c r="U7" s="28" t="s">
        <v>6</v>
      </c>
      <c r="V7" s="29"/>
      <c r="W7" s="29"/>
      <c r="X7" s="29"/>
      <c r="Y7" s="29"/>
      <c r="AA7" s="28" t="s">
        <v>7</v>
      </c>
      <c r="AB7" s="29"/>
      <c r="AC7" s="29"/>
      <c r="AD7" s="29"/>
      <c r="AE7" s="29"/>
      <c r="AF7" s="29"/>
      <c r="AG7" s="29"/>
      <c r="AH7" s="29"/>
      <c r="AI7" s="29"/>
    </row>
    <row r="8" spans="1:35" ht="18" x14ac:dyDescent="0.4">
      <c r="A8" s="30" t="s">
        <v>75</v>
      </c>
      <c r="C8" s="32" t="s">
        <v>76</v>
      </c>
      <c r="E8" s="32" t="s">
        <v>77</v>
      </c>
      <c r="G8" s="32" t="s">
        <v>78</v>
      </c>
      <c r="I8" s="32" t="s">
        <v>79</v>
      </c>
      <c r="K8" s="32" t="s">
        <v>80</v>
      </c>
      <c r="M8" s="32" t="s">
        <v>72</v>
      </c>
      <c r="O8" s="30" t="s">
        <v>9</v>
      </c>
      <c r="Q8" s="30" t="s">
        <v>10</v>
      </c>
      <c r="S8" s="30" t="s">
        <v>11</v>
      </c>
      <c r="U8" s="30" t="s">
        <v>12</v>
      </c>
      <c r="V8" s="27"/>
      <c r="X8" s="30" t="s">
        <v>13</v>
      </c>
      <c r="Y8" s="27"/>
      <c r="AA8" s="30" t="s">
        <v>9</v>
      </c>
      <c r="AC8" s="32" t="s">
        <v>81</v>
      </c>
      <c r="AE8" s="30" t="s">
        <v>10</v>
      </c>
      <c r="AG8" s="30" t="s">
        <v>11</v>
      </c>
      <c r="AI8" s="32" t="s">
        <v>15</v>
      </c>
    </row>
    <row r="9" spans="1:35" ht="18" x14ac:dyDescent="0.4">
      <c r="A9" s="31"/>
      <c r="C9" s="31"/>
      <c r="E9" s="31"/>
      <c r="G9" s="31"/>
      <c r="I9" s="31"/>
      <c r="K9" s="31"/>
      <c r="M9" s="31"/>
      <c r="O9" s="31"/>
      <c r="Q9" s="31"/>
      <c r="S9" s="31"/>
      <c r="U9" s="2" t="s">
        <v>9</v>
      </c>
      <c r="V9" s="2" t="s">
        <v>10</v>
      </c>
      <c r="X9" s="2" t="s">
        <v>9</v>
      </c>
      <c r="Y9" s="2" t="s">
        <v>16</v>
      </c>
      <c r="AA9" s="31"/>
      <c r="AC9" s="31"/>
      <c r="AE9" s="31"/>
      <c r="AG9" s="31"/>
      <c r="AI9" s="31"/>
    </row>
    <row r="10" spans="1:35" ht="36" x14ac:dyDescent="0.4">
      <c r="A10" s="3" t="s">
        <v>82</v>
      </c>
      <c r="C10" s="5" t="s">
        <v>83</v>
      </c>
      <c r="E10" s="5" t="s">
        <v>84</v>
      </c>
      <c r="G10" s="5" t="s">
        <v>85</v>
      </c>
      <c r="I10" s="5" t="s">
        <v>86</v>
      </c>
      <c r="K10" s="5" t="s">
        <v>87</v>
      </c>
      <c r="O10" s="4">
        <v>400</v>
      </c>
      <c r="Q10" s="4">
        <v>405793536</v>
      </c>
      <c r="S10" s="4">
        <v>416724455</v>
      </c>
      <c r="U10" s="21" t="s">
        <v>271</v>
      </c>
      <c r="V10" s="21" t="s">
        <v>271</v>
      </c>
      <c r="X10" s="4">
        <v>400</v>
      </c>
      <c r="Y10" s="4">
        <v>400000000</v>
      </c>
      <c r="AA10" s="22" t="s">
        <v>271</v>
      </c>
      <c r="AB10" s="20"/>
      <c r="AC10" s="22" t="s">
        <v>271</v>
      </c>
      <c r="AD10" s="20"/>
      <c r="AE10" s="22" t="s">
        <v>271</v>
      </c>
      <c r="AF10" s="20"/>
      <c r="AG10" s="22" t="s">
        <v>271</v>
      </c>
      <c r="AI10" s="20">
        <v>0</v>
      </c>
    </row>
    <row r="11" spans="1:35" ht="36" x14ac:dyDescent="0.4">
      <c r="A11" s="3" t="s">
        <v>88</v>
      </c>
      <c r="C11" s="5" t="s">
        <v>83</v>
      </c>
      <c r="E11" s="5" t="s">
        <v>84</v>
      </c>
      <c r="G11" s="5" t="s">
        <v>85</v>
      </c>
      <c r="I11" s="5" t="s">
        <v>86</v>
      </c>
      <c r="K11" s="5" t="s">
        <v>87</v>
      </c>
      <c r="O11" s="4">
        <v>16138</v>
      </c>
      <c r="Q11" s="4">
        <v>16118995622</v>
      </c>
      <c r="S11" s="4">
        <v>16230594631</v>
      </c>
      <c r="U11" s="21" t="s">
        <v>271</v>
      </c>
      <c r="V11" s="21" t="s">
        <v>271</v>
      </c>
      <c r="X11" s="4">
        <v>16138</v>
      </c>
      <c r="Y11" s="4">
        <v>16138000000</v>
      </c>
      <c r="AA11" s="22" t="s">
        <v>271</v>
      </c>
      <c r="AB11" s="20"/>
      <c r="AC11" s="22" t="s">
        <v>271</v>
      </c>
      <c r="AD11" s="20"/>
      <c r="AE11" s="22" t="s">
        <v>271</v>
      </c>
      <c r="AF11" s="20"/>
      <c r="AG11" s="22" t="s">
        <v>271</v>
      </c>
      <c r="AI11" s="20">
        <v>0</v>
      </c>
    </row>
    <row r="12" spans="1:35" ht="36" x14ac:dyDescent="0.4">
      <c r="A12" s="3" t="s">
        <v>89</v>
      </c>
      <c r="C12" s="5" t="s">
        <v>83</v>
      </c>
      <c r="E12" s="5" t="s">
        <v>84</v>
      </c>
      <c r="G12" s="5" t="s">
        <v>85</v>
      </c>
      <c r="I12" s="5" t="s">
        <v>86</v>
      </c>
      <c r="K12" s="5" t="s">
        <v>87</v>
      </c>
      <c r="O12" s="4">
        <v>1000</v>
      </c>
      <c r="Q12" s="4">
        <v>1010183060</v>
      </c>
      <c r="S12" s="4">
        <v>999818750</v>
      </c>
      <c r="U12" s="21" t="s">
        <v>271</v>
      </c>
      <c r="V12" s="21" t="s">
        <v>271</v>
      </c>
      <c r="X12" s="4">
        <v>1000</v>
      </c>
      <c r="Y12" s="4">
        <v>1000000000</v>
      </c>
      <c r="AA12" s="22" t="s">
        <v>271</v>
      </c>
      <c r="AB12" s="20"/>
      <c r="AC12" s="22" t="s">
        <v>271</v>
      </c>
      <c r="AD12" s="20"/>
      <c r="AE12" s="22" t="s">
        <v>271</v>
      </c>
      <c r="AF12" s="20"/>
      <c r="AG12" s="22" t="s">
        <v>271</v>
      </c>
      <c r="AI12" s="20">
        <v>0</v>
      </c>
    </row>
    <row r="13" spans="1:35" ht="36" x14ac:dyDescent="0.4">
      <c r="A13" s="3" t="s">
        <v>90</v>
      </c>
      <c r="C13" s="5" t="s">
        <v>83</v>
      </c>
      <c r="E13" s="5" t="s">
        <v>84</v>
      </c>
      <c r="G13" s="5" t="s">
        <v>91</v>
      </c>
      <c r="I13" s="5" t="s">
        <v>92</v>
      </c>
      <c r="K13" s="5" t="s">
        <v>87</v>
      </c>
      <c r="O13" s="4">
        <v>254</v>
      </c>
      <c r="Q13" s="4">
        <v>256586497</v>
      </c>
      <c r="S13" s="4">
        <v>256493502</v>
      </c>
      <c r="U13" s="21" t="s">
        <v>271</v>
      </c>
      <c r="V13" s="21" t="s">
        <v>271</v>
      </c>
      <c r="X13" s="22" t="s">
        <v>271</v>
      </c>
      <c r="Y13" s="22" t="s">
        <v>271</v>
      </c>
      <c r="Z13" s="5"/>
      <c r="AA13" s="4">
        <v>254</v>
      </c>
      <c r="AC13" s="4">
        <v>1010000</v>
      </c>
      <c r="AE13" s="4">
        <v>256586497</v>
      </c>
      <c r="AG13" s="4">
        <v>256493502</v>
      </c>
      <c r="AI13" s="6">
        <v>3.5700876321536034E-4</v>
      </c>
    </row>
    <row r="14" spans="1:35" ht="36" x14ac:dyDescent="0.4">
      <c r="A14" s="3" t="s">
        <v>93</v>
      </c>
      <c r="C14" s="5" t="s">
        <v>94</v>
      </c>
      <c r="E14" s="5" t="s">
        <v>84</v>
      </c>
      <c r="G14" s="5" t="s">
        <v>95</v>
      </c>
      <c r="I14" s="5" t="s">
        <v>96</v>
      </c>
      <c r="K14" s="5" t="s">
        <v>97</v>
      </c>
      <c r="O14" s="4">
        <v>44598</v>
      </c>
      <c r="Q14" s="4">
        <v>34922561783</v>
      </c>
      <c r="S14" s="4">
        <v>37550328117</v>
      </c>
      <c r="U14" s="21" t="s">
        <v>271</v>
      </c>
      <c r="V14" s="21" t="s">
        <v>271</v>
      </c>
      <c r="X14" s="22" t="s">
        <v>271</v>
      </c>
      <c r="Y14" s="22" t="s">
        <v>271</v>
      </c>
      <c r="Z14" s="5"/>
      <c r="AA14" s="4">
        <v>44598</v>
      </c>
      <c r="AC14" s="4">
        <v>848000</v>
      </c>
      <c r="AE14" s="4">
        <v>34922561783</v>
      </c>
      <c r="AG14" s="4">
        <v>37812249287</v>
      </c>
      <c r="AI14" s="6">
        <v>5.2630200169136297E-2</v>
      </c>
    </row>
    <row r="15" spans="1:35" ht="36" x14ac:dyDescent="0.4">
      <c r="A15" s="3" t="s">
        <v>98</v>
      </c>
      <c r="C15" s="5" t="s">
        <v>94</v>
      </c>
      <c r="E15" s="5" t="s">
        <v>84</v>
      </c>
      <c r="G15" s="5" t="s">
        <v>95</v>
      </c>
      <c r="I15" s="5" t="s">
        <v>99</v>
      </c>
      <c r="K15" s="5" t="s">
        <v>97</v>
      </c>
      <c r="O15" s="4">
        <v>3029</v>
      </c>
      <c r="Q15" s="4">
        <v>2310805588</v>
      </c>
      <c r="S15" s="4">
        <v>2365968254</v>
      </c>
      <c r="U15" s="21" t="s">
        <v>271</v>
      </c>
      <c r="V15" s="21" t="s">
        <v>271</v>
      </c>
      <c r="X15" s="22" t="s">
        <v>271</v>
      </c>
      <c r="Y15" s="22" t="s">
        <v>271</v>
      </c>
      <c r="Z15" s="5"/>
      <c r="AA15" s="4">
        <v>3029</v>
      </c>
      <c r="AC15" s="4">
        <v>773081</v>
      </c>
      <c r="AE15" s="4">
        <v>2310805588</v>
      </c>
      <c r="AG15" s="4">
        <v>2341237923</v>
      </c>
      <c r="AI15" s="6">
        <v>3.2587276042694018E-3</v>
      </c>
    </row>
    <row r="16" spans="1:35" ht="36" x14ac:dyDescent="0.4">
      <c r="A16" s="3" t="s">
        <v>100</v>
      </c>
      <c r="C16" s="5" t="s">
        <v>83</v>
      </c>
      <c r="E16" s="5" t="s">
        <v>84</v>
      </c>
      <c r="G16" s="5" t="s">
        <v>101</v>
      </c>
      <c r="I16" s="5" t="s">
        <v>102</v>
      </c>
      <c r="K16" s="5" t="s">
        <v>97</v>
      </c>
      <c r="O16" s="4">
        <v>13853</v>
      </c>
      <c r="Q16" s="4">
        <v>10357012543</v>
      </c>
      <c r="S16" s="4">
        <v>10673727103</v>
      </c>
      <c r="U16" s="21" t="s">
        <v>271</v>
      </c>
      <c r="V16" s="21" t="s">
        <v>271</v>
      </c>
      <c r="X16" s="22" t="s">
        <v>271</v>
      </c>
      <c r="Y16" s="22" t="s">
        <v>271</v>
      </c>
      <c r="Z16" s="5"/>
      <c r="AA16" s="4">
        <v>13853</v>
      </c>
      <c r="AC16" s="4">
        <v>765414</v>
      </c>
      <c r="AE16" s="4">
        <v>10357012543</v>
      </c>
      <c r="AG16" s="4">
        <v>10601358297</v>
      </c>
      <c r="AI16" s="6">
        <v>1.4755842875172988E-2</v>
      </c>
    </row>
    <row r="17" spans="1:35" ht="36" x14ac:dyDescent="0.4">
      <c r="A17" s="3" t="s">
        <v>103</v>
      </c>
      <c r="C17" s="5" t="s">
        <v>83</v>
      </c>
      <c r="E17" s="5" t="s">
        <v>84</v>
      </c>
      <c r="G17" s="5" t="s">
        <v>104</v>
      </c>
      <c r="I17" s="5" t="s">
        <v>105</v>
      </c>
      <c r="K17" s="5" t="s">
        <v>97</v>
      </c>
      <c r="O17" s="4">
        <v>43499</v>
      </c>
      <c r="Q17" s="4">
        <v>32663216933</v>
      </c>
      <c r="S17" s="4">
        <v>33289404772</v>
      </c>
      <c r="U17" s="21" t="s">
        <v>271</v>
      </c>
      <c r="V17" s="21" t="s">
        <v>271</v>
      </c>
      <c r="X17" s="22" t="s">
        <v>271</v>
      </c>
      <c r="Y17" s="22" t="s">
        <v>271</v>
      </c>
      <c r="Z17" s="5"/>
      <c r="AA17" s="4">
        <v>43499</v>
      </c>
      <c r="AC17" s="4">
        <v>751089</v>
      </c>
      <c r="AE17" s="4">
        <v>32663216933</v>
      </c>
      <c r="AG17" s="4">
        <v>32665698680</v>
      </c>
      <c r="AI17" s="6">
        <v>4.5466807519016328E-2</v>
      </c>
    </row>
    <row r="18" spans="1:35" ht="36" x14ac:dyDescent="0.4">
      <c r="A18" s="3" t="s">
        <v>106</v>
      </c>
      <c r="C18" s="5" t="s">
        <v>83</v>
      </c>
      <c r="E18" s="5" t="s">
        <v>84</v>
      </c>
      <c r="G18" s="5" t="s">
        <v>107</v>
      </c>
      <c r="I18" s="5" t="s">
        <v>108</v>
      </c>
      <c r="K18" s="5" t="s">
        <v>97</v>
      </c>
      <c r="O18" s="4">
        <v>48433</v>
      </c>
      <c r="Q18" s="4">
        <v>36239780001</v>
      </c>
      <c r="S18" s="4">
        <v>36864052388</v>
      </c>
      <c r="U18" s="21" t="s">
        <v>271</v>
      </c>
      <c r="V18" s="21" t="s">
        <v>271</v>
      </c>
      <c r="X18" s="22" t="s">
        <v>271</v>
      </c>
      <c r="Y18" s="22" t="s">
        <v>271</v>
      </c>
      <c r="Z18" s="5"/>
      <c r="AA18" s="4">
        <v>48433</v>
      </c>
      <c r="AC18" s="4">
        <v>748730</v>
      </c>
      <c r="AE18" s="4">
        <v>36239780001</v>
      </c>
      <c r="AG18" s="4">
        <v>36256667378</v>
      </c>
      <c r="AI18" s="6">
        <v>5.0465013257647677E-2</v>
      </c>
    </row>
    <row r="19" spans="1:35" ht="36" x14ac:dyDescent="0.4">
      <c r="A19" s="3" t="s">
        <v>109</v>
      </c>
      <c r="C19" s="5" t="s">
        <v>83</v>
      </c>
      <c r="E19" s="5" t="s">
        <v>84</v>
      </c>
      <c r="G19" s="5" t="s">
        <v>110</v>
      </c>
      <c r="I19" s="5" t="s">
        <v>111</v>
      </c>
      <c r="K19" s="5" t="s">
        <v>97</v>
      </c>
      <c r="O19" s="4">
        <v>40933</v>
      </c>
      <c r="Q19" s="4">
        <v>29794567974</v>
      </c>
      <c r="S19" s="4">
        <v>30658416713</v>
      </c>
      <c r="U19" s="21" t="s">
        <v>271</v>
      </c>
      <c r="V19" s="21" t="s">
        <v>271</v>
      </c>
      <c r="X19" s="22" t="s">
        <v>271</v>
      </c>
      <c r="Y19" s="22" t="s">
        <v>271</v>
      </c>
      <c r="Z19" s="5"/>
      <c r="AA19" s="4">
        <v>40933</v>
      </c>
      <c r="AC19" s="4">
        <v>735495</v>
      </c>
      <c r="AE19" s="4">
        <v>29794567974</v>
      </c>
      <c r="AG19" s="4">
        <v>30100560119</v>
      </c>
      <c r="AI19" s="6">
        <v>4.1896436581749311E-2</v>
      </c>
    </row>
    <row r="20" spans="1:35" ht="36" x14ac:dyDescent="0.4">
      <c r="A20" s="3" t="s">
        <v>112</v>
      </c>
      <c r="C20" s="5" t="s">
        <v>83</v>
      </c>
      <c r="E20" s="5" t="s">
        <v>84</v>
      </c>
      <c r="G20" s="5" t="s">
        <v>113</v>
      </c>
      <c r="I20" s="5" t="s">
        <v>114</v>
      </c>
      <c r="K20" s="5" t="s">
        <v>97</v>
      </c>
      <c r="O20" s="4">
        <v>20000</v>
      </c>
      <c r="Q20" s="4">
        <v>12162223999</v>
      </c>
      <c r="S20" s="4">
        <v>11892824035</v>
      </c>
      <c r="U20" s="21" t="s">
        <v>271</v>
      </c>
      <c r="V20" s="21" t="s">
        <v>271</v>
      </c>
      <c r="X20" s="22" t="s">
        <v>271</v>
      </c>
      <c r="Y20" s="22" t="s">
        <v>271</v>
      </c>
      <c r="Z20" s="5"/>
      <c r="AA20" s="4">
        <v>20000</v>
      </c>
      <c r="AC20" s="4">
        <v>590000</v>
      </c>
      <c r="AE20" s="4">
        <v>12162223999</v>
      </c>
      <c r="AG20" s="4">
        <v>11797861250</v>
      </c>
      <c r="AI20" s="6">
        <v>1.6421234146699454E-2</v>
      </c>
    </row>
    <row r="21" spans="1:35" ht="36" x14ac:dyDescent="0.4">
      <c r="A21" s="3" t="s">
        <v>115</v>
      </c>
      <c r="C21" s="5" t="s">
        <v>94</v>
      </c>
      <c r="E21" s="5" t="s">
        <v>84</v>
      </c>
      <c r="G21" s="5" t="s">
        <v>116</v>
      </c>
      <c r="I21" s="5" t="s">
        <v>117</v>
      </c>
      <c r="K21" s="5" t="s">
        <v>97</v>
      </c>
      <c r="O21" s="4">
        <v>22266</v>
      </c>
      <c r="Q21" s="4">
        <v>17549009875</v>
      </c>
      <c r="S21" s="4">
        <v>19422228123</v>
      </c>
      <c r="U21" s="21" t="s">
        <v>271</v>
      </c>
      <c r="V21" s="21" t="s">
        <v>271</v>
      </c>
      <c r="X21" s="22" t="s">
        <v>271</v>
      </c>
      <c r="Y21" s="22" t="s">
        <v>271</v>
      </c>
      <c r="Z21" s="5"/>
      <c r="AA21" s="4">
        <v>22266</v>
      </c>
      <c r="AC21" s="4">
        <v>880471</v>
      </c>
      <c r="AE21" s="4">
        <v>17549009875</v>
      </c>
      <c r="AG21" s="4">
        <v>19601013958</v>
      </c>
      <c r="AI21" s="6">
        <v>2.7282304215693522E-2</v>
      </c>
    </row>
    <row r="22" spans="1:35" ht="36" x14ac:dyDescent="0.4">
      <c r="A22" s="3" t="s">
        <v>118</v>
      </c>
      <c r="C22" s="5" t="s">
        <v>94</v>
      </c>
      <c r="E22" s="5" t="s">
        <v>84</v>
      </c>
      <c r="G22" s="5" t="s">
        <v>116</v>
      </c>
      <c r="I22" s="5" t="s">
        <v>119</v>
      </c>
      <c r="K22" s="5" t="s">
        <v>97</v>
      </c>
      <c r="O22" s="4">
        <v>11624</v>
      </c>
      <c r="Q22" s="4">
        <v>9425188002</v>
      </c>
      <c r="S22" s="4">
        <v>10048405036</v>
      </c>
      <c r="U22" s="21" t="s">
        <v>271</v>
      </c>
      <c r="V22" s="21" t="s">
        <v>271</v>
      </c>
      <c r="X22" s="22" t="s">
        <v>271</v>
      </c>
      <c r="Y22" s="22" t="s">
        <v>271</v>
      </c>
      <c r="Z22" s="5"/>
      <c r="AA22" s="4">
        <v>11624</v>
      </c>
      <c r="AC22" s="4">
        <v>870060</v>
      </c>
      <c r="AE22" s="4">
        <v>9425188002</v>
      </c>
      <c r="AG22" s="4">
        <v>10111744354</v>
      </c>
      <c r="AI22" s="6">
        <v>1.4074357898436907E-2</v>
      </c>
    </row>
    <row r="23" spans="1:35" ht="36" x14ac:dyDescent="0.4">
      <c r="A23" s="3" t="s">
        <v>120</v>
      </c>
      <c r="C23" s="5" t="s">
        <v>83</v>
      </c>
      <c r="E23" s="5" t="s">
        <v>84</v>
      </c>
      <c r="G23" s="5" t="s">
        <v>95</v>
      </c>
      <c r="I23" s="5" t="s">
        <v>121</v>
      </c>
      <c r="K23" s="5" t="s">
        <v>97</v>
      </c>
      <c r="O23" s="4">
        <v>37274</v>
      </c>
      <c r="Q23" s="4">
        <v>30386473318</v>
      </c>
      <c r="S23" s="4">
        <v>33667414645</v>
      </c>
      <c r="U23" s="21" t="s">
        <v>271</v>
      </c>
      <c r="V23" s="21" t="s">
        <v>271</v>
      </c>
      <c r="X23" s="22" t="s">
        <v>271</v>
      </c>
      <c r="Y23" s="22" t="s">
        <v>271</v>
      </c>
      <c r="Z23" s="5"/>
      <c r="AA23" s="4">
        <v>37274</v>
      </c>
      <c r="AC23" s="4">
        <v>913225</v>
      </c>
      <c r="AE23" s="4">
        <v>30386473318</v>
      </c>
      <c r="AG23" s="4">
        <v>34033378982</v>
      </c>
      <c r="AI23" s="6">
        <v>4.7370457511252892E-2</v>
      </c>
    </row>
    <row r="24" spans="1:35" ht="36" x14ac:dyDescent="0.4">
      <c r="A24" s="3" t="s">
        <v>122</v>
      </c>
      <c r="C24" s="5" t="s">
        <v>83</v>
      </c>
      <c r="E24" s="5" t="s">
        <v>84</v>
      </c>
      <c r="G24" s="5" t="s">
        <v>95</v>
      </c>
      <c r="I24" s="5" t="s">
        <v>123</v>
      </c>
      <c r="K24" s="5" t="s">
        <v>97</v>
      </c>
      <c r="O24" s="4">
        <v>11417</v>
      </c>
      <c r="Q24" s="4">
        <v>9419761000</v>
      </c>
      <c r="S24" s="4">
        <v>10021167634</v>
      </c>
      <c r="U24" s="21" t="s">
        <v>271</v>
      </c>
      <c r="V24" s="21" t="s">
        <v>271</v>
      </c>
      <c r="X24" s="22" t="s">
        <v>271</v>
      </c>
      <c r="Y24" s="22" t="s">
        <v>271</v>
      </c>
      <c r="Z24" s="5"/>
      <c r="AA24" s="4">
        <v>11417</v>
      </c>
      <c r="AC24" s="4">
        <v>885441</v>
      </c>
      <c r="AE24" s="4">
        <v>9419761000</v>
      </c>
      <c r="AG24" s="4">
        <v>10107247626</v>
      </c>
      <c r="AI24" s="6">
        <v>1.4068098982365825E-2</v>
      </c>
    </row>
    <row r="25" spans="1:35" ht="36" x14ac:dyDescent="0.4">
      <c r="A25" s="3" t="s">
        <v>124</v>
      </c>
      <c r="C25" s="5" t="s">
        <v>83</v>
      </c>
      <c r="E25" s="5" t="s">
        <v>84</v>
      </c>
      <c r="G25" s="5" t="s">
        <v>95</v>
      </c>
      <c r="I25" s="5" t="s">
        <v>125</v>
      </c>
      <c r="K25" s="5" t="s">
        <v>97</v>
      </c>
      <c r="O25" s="4">
        <v>34894</v>
      </c>
      <c r="Q25" s="4">
        <v>28440513842</v>
      </c>
      <c r="S25" s="4">
        <v>30260383515</v>
      </c>
      <c r="U25" s="21" t="s">
        <v>271</v>
      </c>
      <c r="V25" s="21" t="s">
        <v>271</v>
      </c>
      <c r="X25" s="22" t="s">
        <v>271</v>
      </c>
      <c r="Y25" s="22" t="s">
        <v>271</v>
      </c>
      <c r="Z25" s="5"/>
      <c r="AA25" s="4">
        <v>34894</v>
      </c>
      <c r="AC25" s="4">
        <v>874394</v>
      </c>
      <c r="AE25" s="4">
        <v>28440513842</v>
      </c>
      <c r="AG25" s="4">
        <v>30505574098</v>
      </c>
      <c r="AI25" s="6">
        <v>4.2460168366766311E-2</v>
      </c>
    </row>
    <row r="26" spans="1:35" ht="36" x14ac:dyDescent="0.4">
      <c r="A26" s="3" t="s">
        <v>126</v>
      </c>
      <c r="C26" s="5" t="s">
        <v>83</v>
      </c>
      <c r="E26" s="5" t="s">
        <v>84</v>
      </c>
      <c r="G26" s="5" t="s">
        <v>95</v>
      </c>
      <c r="I26" s="5" t="s">
        <v>127</v>
      </c>
      <c r="K26" s="5" t="s">
        <v>97</v>
      </c>
      <c r="O26" s="4">
        <v>9862</v>
      </c>
      <c r="Q26" s="4">
        <v>7939747101</v>
      </c>
      <c r="S26" s="4">
        <v>8413374229</v>
      </c>
      <c r="U26" s="21" t="s">
        <v>271</v>
      </c>
      <c r="V26" s="21" t="s">
        <v>271</v>
      </c>
      <c r="X26" s="22" t="s">
        <v>271</v>
      </c>
      <c r="Y26" s="22" t="s">
        <v>271</v>
      </c>
      <c r="Z26" s="5"/>
      <c r="AA26" s="4">
        <v>9862</v>
      </c>
      <c r="AC26" s="4">
        <v>860419</v>
      </c>
      <c r="AE26" s="4">
        <v>7939747101</v>
      </c>
      <c r="AG26" s="4">
        <v>8483914190</v>
      </c>
      <c r="AI26" s="6">
        <v>1.18086099202511E-2</v>
      </c>
    </row>
    <row r="27" spans="1:35" ht="36" x14ac:dyDescent="0.4">
      <c r="A27" s="3" t="s">
        <v>128</v>
      </c>
      <c r="C27" s="5" t="s">
        <v>83</v>
      </c>
      <c r="E27" s="5" t="s">
        <v>84</v>
      </c>
      <c r="G27" s="5" t="s">
        <v>85</v>
      </c>
      <c r="I27" s="5" t="s">
        <v>86</v>
      </c>
      <c r="K27" s="5" t="s">
        <v>87</v>
      </c>
      <c r="O27" s="4">
        <v>228</v>
      </c>
      <c r="Q27" s="4">
        <v>230321737</v>
      </c>
      <c r="S27" s="4">
        <v>230238262</v>
      </c>
      <c r="U27" s="21" t="s">
        <v>271</v>
      </c>
      <c r="V27" s="21" t="s">
        <v>271</v>
      </c>
      <c r="X27" s="4">
        <v>228</v>
      </c>
      <c r="Y27" s="4">
        <v>228000000</v>
      </c>
      <c r="Z27" s="20"/>
      <c r="AA27" s="22" t="s">
        <v>271</v>
      </c>
      <c r="AB27" s="20"/>
      <c r="AC27" s="22" t="s">
        <v>271</v>
      </c>
      <c r="AD27" s="20"/>
      <c r="AE27" s="22" t="s">
        <v>271</v>
      </c>
      <c r="AF27" s="20"/>
      <c r="AG27" s="22" t="s">
        <v>271</v>
      </c>
      <c r="AH27" s="20"/>
      <c r="AI27" s="6">
        <v>0</v>
      </c>
    </row>
    <row r="28" spans="1:35" ht="36" x14ac:dyDescent="0.4">
      <c r="A28" s="3" t="s">
        <v>129</v>
      </c>
      <c r="C28" s="5" t="s">
        <v>83</v>
      </c>
      <c r="E28" s="5" t="s">
        <v>84</v>
      </c>
      <c r="G28" s="5" t="s">
        <v>130</v>
      </c>
      <c r="I28" s="5" t="s">
        <v>131</v>
      </c>
      <c r="K28" s="5" t="s">
        <v>132</v>
      </c>
      <c r="O28" s="4">
        <v>2400</v>
      </c>
      <c r="Q28" s="4">
        <v>2348224532</v>
      </c>
      <c r="S28" s="4">
        <v>2283186097</v>
      </c>
      <c r="U28" s="21" t="s">
        <v>271</v>
      </c>
      <c r="V28" s="21" t="s">
        <v>271</v>
      </c>
      <c r="X28" s="22" t="s">
        <v>271</v>
      </c>
      <c r="Y28" s="22" t="s">
        <v>271</v>
      </c>
      <c r="Z28" s="5"/>
      <c r="AA28" s="4">
        <v>2400</v>
      </c>
      <c r="AC28" s="4">
        <v>961978</v>
      </c>
      <c r="AE28" s="4">
        <v>2348224532</v>
      </c>
      <c r="AG28" s="4">
        <v>2308328740</v>
      </c>
      <c r="AI28" s="6">
        <v>3.2129218952372178E-3</v>
      </c>
    </row>
    <row r="29" spans="1:35" ht="18" x14ac:dyDescent="0.4">
      <c r="A29" s="7" t="s">
        <v>66</v>
      </c>
      <c r="O29" s="7">
        <f>SUM(O10:$O$28)</f>
        <v>362102</v>
      </c>
      <c r="Q29" s="7">
        <f>SUM(Q10:$Q$28)</f>
        <v>281980966943</v>
      </c>
      <c r="S29" s="7">
        <f>SUM(S10:$S$28)</f>
        <v>295544750261</v>
      </c>
      <c r="U29" s="7">
        <f>SUM(U10:$U$28)</f>
        <v>0</v>
      </c>
      <c r="V29" s="7">
        <f>SUM(V10:$V$28)</f>
        <v>0</v>
      </c>
      <c r="X29" s="7">
        <f>SUM(X10:$X$28)</f>
        <v>17766</v>
      </c>
      <c r="Y29" s="7">
        <f>SUM(Y10:$Y$28)</f>
        <v>17766000000</v>
      </c>
      <c r="AA29" s="7">
        <f>SUM(AA10:$AA$28)</f>
        <v>344336</v>
      </c>
      <c r="AC29" s="7">
        <f>SUM(AC10:$AC$28)</f>
        <v>12467797</v>
      </c>
      <c r="AE29" s="7">
        <f>SUM(AE10:$AE$28)</f>
        <v>264215672988</v>
      </c>
      <c r="AG29" s="7">
        <f>SUM(AG10:$AG$28)</f>
        <v>276983328384</v>
      </c>
      <c r="AI29" s="8">
        <f>SUM(AI10:$AI$28)</f>
        <v>0.38552818970691061</v>
      </c>
    </row>
    <row r="30" spans="1:35" ht="18" x14ac:dyDescent="0.4">
      <c r="O30" s="9"/>
      <c r="Q30" s="9"/>
      <c r="S30" s="9"/>
      <c r="U30" s="9"/>
      <c r="V30" s="9"/>
      <c r="X30" s="9"/>
      <c r="Y30" s="9"/>
      <c r="AA30" s="9"/>
      <c r="AC30" s="9"/>
      <c r="AE30" s="9"/>
      <c r="AG30" s="9"/>
      <c r="AI30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25" style="1" customWidth="1"/>
    <col min="8" max="8" width="1.375" style="1" customWidth="1"/>
    <col min="9" max="9" width="8.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" style="1"/>
  </cols>
  <sheetData>
    <row r="1" spans="1:13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18.75" x14ac:dyDescent="0.4">
      <c r="A5" s="34" t="s">
        <v>133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8.75" x14ac:dyDescent="0.4">
      <c r="A6" s="34" t="s">
        <v>134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13" ht="18.75" x14ac:dyDescent="0.4"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37.5" x14ac:dyDescent="0.4">
      <c r="A9" s="10" t="s">
        <v>135</v>
      </c>
      <c r="C9" s="10" t="s">
        <v>9</v>
      </c>
      <c r="E9" s="10" t="s">
        <v>136</v>
      </c>
      <c r="G9" s="10" t="s">
        <v>137</v>
      </c>
      <c r="I9" s="10" t="s">
        <v>138</v>
      </c>
      <c r="K9" s="11" t="s">
        <v>139</v>
      </c>
      <c r="M9" s="10" t="s">
        <v>140</v>
      </c>
    </row>
    <row r="10" spans="1:13" ht="18" x14ac:dyDescent="0.4">
      <c r="A10" s="7" t="s">
        <v>66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workbookViewId="0">
      <selection activeCell="S9" sqref="S9:S11"/>
    </sheetView>
  </sheetViews>
  <sheetFormatPr defaultRowHeight="17.25" x14ac:dyDescent="0.4"/>
  <cols>
    <col min="1" max="1" width="21.25" style="1" customWidth="1"/>
    <col min="2" max="2" width="1.375" style="1" customWidth="1"/>
    <col min="3" max="3" width="18.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8.5" style="1" customWidth="1"/>
    <col min="18" max="18" width="1.375" style="1" customWidth="1"/>
    <col min="19" max="19" width="10.625" style="1" customWidth="1"/>
    <col min="20" max="16384" width="9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141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C7" s="28" t="s">
        <v>142</v>
      </c>
      <c r="D7" s="29"/>
      <c r="E7" s="29"/>
      <c r="F7" s="29"/>
      <c r="G7" s="29"/>
      <c r="H7" s="29"/>
      <c r="I7" s="29"/>
      <c r="K7" s="10" t="s">
        <v>5</v>
      </c>
      <c r="M7" s="28" t="s">
        <v>6</v>
      </c>
      <c r="N7" s="29"/>
      <c r="O7" s="29"/>
      <c r="Q7" s="28" t="s">
        <v>7</v>
      </c>
      <c r="R7" s="29"/>
      <c r="S7" s="29"/>
    </row>
    <row r="8" spans="1:19" ht="37.5" x14ac:dyDescent="0.4">
      <c r="A8" s="10" t="s">
        <v>143</v>
      </c>
      <c r="C8" s="10" t="s">
        <v>144</v>
      </c>
      <c r="E8" s="10" t="s">
        <v>145</v>
      </c>
      <c r="G8" s="11" t="s">
        <v>146</v>
      </c>
      <c r="I8" s="11" t="s">
        <v>147</v>
      </c>
      <c r="K8" s="10" t="s">
        <v>148</v>
      </c>
      <c r="M8" s="10" t="s">
        <v>149</v>
      </c>
      <c r="O8" s="10" t="s">
        <v>150</v>
      </c>
      <c r="Q8" s="10" t="s">
        <v>148</v>
      </c>
      <c r="S8" s="11" t="s">
        <v>15</v>
      </c>
    </row>
    <row r="9" spans="1:19" ht="18" x14ac:dyDescent="0.4">
      <c r="A9" s="3" t="s">
        <v>151</v>
      </c>
      <c r="C9" s="5" t="s">
        <v>152</v>
      </c>
      <c r="E9" s="12" t="s">
        <v>153</v>
      </c>
      <c r="G9" s="5" t="s">
        <v>154</v>
      </c>
      <c r="I9" s="5" t="s">
        <v>155</v>
      </c>
      <c r="K9" s="4">
        <v>425912816</v>
      </c>
      <c r="M9" s="4">
        <v>0</v>
      </c>
      <c r="O9" s="4">
        <v>425912816</v>
      </c>
      <c r="Q9" s="20">
        <v>0</v>
      </c>
      <c r="S9" s="23">
        <v>0</v>
      </c>
    </row>
    <row r="10" spans="1:19" ht="18" x14ac:dyDescent="0.4">
      <c r="A10" s="3" t="s">
        <v>151</v>
      </c>
      <c r="C10" s="5" t="s">
        <v>156</v>
      </c>
      <c r="E10" s="12" t="s">
        <v>153</v>
      </c>
      <c r="G10" s="5" t="s">
        <v>157</v>
      </c>
      <c r="I10" s="5" t="s">
        <v>155</v>
      </c>
      <c r="K10" s="4">
        <v>10486309368</v>
      </c>
      <c r="M10" s="4">
        <v>58128443783</v>
      </c>
      <c r="O10" s="4">
        <v>53098880900</v>
      </c>
      <c r="Q10" s="4">
        <v>15515872251</v>
      </c>
      <c r="S10" s="6">
        <v>2.1596267817096743E-2</v>
      </c>
    </row>
    <row r="11" spans="1:19" ht="18" x14ac:dyDescent="0.4">
      <c r="A11" s="3" t="s">
        <v>151</v>
      </c>
      <c r="C11" s="5" t="s">
        <v>158</v>
      </c>
      <c r="E11" s="12" t="s">
        <v>159</v>
      </c>
      <c r="G11" s="5" t="s">
        <v>160</v>
      </c>
      <c r="I11" s="5" t="s">
        <v>161</v>
      </c>
      <c r="K11" s="4">
        <v>27000000000</v>
      </c>
      <c r="M11" s="4">
        <v>0</v>
      </c>
      <c r="O11" s="4">
        <v>27000000000</v>
      </c>
      <c r="Q11" s="20">
        <v>0</v>
      </c>
      <c r="S11" s="23">
        <v>0</v>
      </c>
    </row>
    <row r="12" spans="1:19" ht="18" x14ac:dyDescent="0.4">
      <c r="A12" s="3" t="s">
        <v>162</v>
      </c>
      <c r="C12" s="5" t="s">
        <v>163</v>
      </c>
      <c r="E12" s="12" t="s">
        <v>164</v>
      </c>
      <c r="G12" s="5" t="s">
        <v>165</v>
      </c>
      <c r="I12" s="5" t="s">
        <v>97</v>
      </c>
      <c r="K12" s="4">
        <v>297278</v>
      </c>
      <c r="M12" s="4">
        <v>49702722</v>
      </c>
      <c r="O12" s="4">
        <v>0</v>
      </c>
      <c r="Q12" s="4">
        <v>50000000</v>
      </c>
      <c r="S12" s="6">
        <v>6.9594114554870931E-5</v>
      </c>
    </row>
    <row r="13" spans="1:19" ht="18" x14ac:dyDescent="0.4">
      <c r="A13" s="3" t="s">
        <v>151</v>
      </c>
      <c r="C13" s="5" t="s">
        <v>166</v>
      </c>
      <c r="E13" s="12" t="s">
        <v>159</v>
      </c>
      <c r="G13" s="5" t="s">
        <v>167</v>
      </c>
      <c r="I13" s="5" t="s">
        <v>161</v>
      </c>
      <c r="K13" s="23">
        <v>0</v>
      </c>
      <c r="L13" s="5"/>
      <c r="M13" s="4">
        <v>27000000000</v>
      </c>
      <c r="O13" s="4">
        <v>0</v>
      </c>
      <c r="Q13" s="4">
        <v>27000000000</v>
      </c>
      <c r="S13" s="6">
        <v>3.7580821859630305E-2</v>
      </c>
    </row>
    <row r="14" spans="1:19" ht="18" x14ac:dyDescent="0.4">
      <c r="A14" s="3" t="s">
        <v>162</v>
      </c>
      <c r="C14" s="5" t="s">
        <v>168</v>
      </c>
      <c r="E14" s="12" t="s">
        <v>153</v>
      </c>
      <c r="G14" s="5" t="s">
        <v>169</v>
      </c>
      <c r="I14" s="5" t="s">
        <v>97</v>
      </c>
      <c r="K14" s="23">
        <v>0</v>
      </c>
      <c r="L14" s="5"/>
      <c r="M14" s="4">
        <v>21362732601</v>
      </c>
      <c r="O14" s="4">
        <v>21352732601</v>
      </c>
      <c r="Q14" s="4">
        <v>10000000</v>
      </c>
      <c r="S14" s="6">
        <v>1.3918822910974187E-5</v>
      </c>
    </row>
    <row r="15" spans="1:19" ht="18" x14ac:dyDescent="0.4">
      <c r="A15" s="7" t="s">
        <v>66</v>
      </c>
      <c r="K15" s="7">
        <f>SUM(K9:$K$14)</f>
        <v>37912519462</v>
      </c>
      <c r="M15" s="7">
        <f>SUM(M9:$M$14)</f>
        <v>106540879106</v>
      </c>
      <c r="O15" s="7">
        <f>SUM(O9:$O$14)</f>
        <v>101877526317</v>
      </c>
      <c r="Q15" s="7">
        <f>SUM(Q9:$Q$14)</f>
        <v>42575872251</v>
      </c>
      <c r="S15" s="8">
        <f>SUM(S9:$S$14)</f>
        <v>5.92606026141929E-2</v>
      </c>
    </row>
    <row r="16" spans="1:19" ht="18" x14ac:dyDescent="0.4">
      <c r="K16" s="9"/>
      <c r="M16" s="9"/>
      <c r="O16" s="9"/>
      <c r="Q16" s="9"/>
      <c r="S16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25" style="1" customWidth="1"/>
    <col min="19" max="19" width="1.375" style="1" customWidth="1"/>
    <col min="20" max="20" width="11.375" style="1" customWidth="1"/>
    <col min="21" max="21" width="14.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5" style="1" customWidth="1"/>
    <col min="30" max="16384" width="9" style="1"/>
  </cols>
  <sheetData>
    <row r="1" spans="1:2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0.100000000000001" customHeight="1" x14ac:dyDescent="0.4">
      <c r="A2" s="33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5" spans="1:29" ht="18.75" x14ac:dyDescent="0.4">
      <c r="A5" s="34" t="s">
        <v>170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7" spans="1:29" ht="18.75" x14ac:dyDescent="0.4">
      <c r="K7" s="10" t="s">
        <v>5</v>
      </c>
      <c r="M7" s="28" t="s">
        <v>6</v>
      </c>
      <c r="N7" s="29"/>
      <c r="O7" s="29"/>
      <c r="P7" s="29"/>
      <c r="Q7" s="29"/>
      <c r="R7" s="29"/>
      <c r="S7" s="29"/>
      <c r="T7" s="29"/>
      <c r="U7" s="29"/>
      <c r="W7" s="28" t="s">
        <v>7</v>
      </c>
      <c r="X7" s="29"/>
      <c r="Y7" s="29"/>
      <c r="Z7" s="29"/>
      <c r="AA7" s="29"/>
      <c r="AB7" s="29"/>
      <c r="AC7" s="29"/>
    </row>
    <row r="8" spans="1:29" ht="18" x14ac:dyDescent="0.4">
      <c r="A8" s="30" t="s">
        <v>171</v>
      </c>
      <c r="C8" s="32" t="s">
        <v>79</v>
      </c>
      <c r="E8" s="32" t="s">
        <v>147</v>
      </c>
      <c r="G8" s="32" t="s">
        <v>172</v>
      </c>
      <c r="I8" s="32" t="s">
        <v>77</v>
      </c>
      <c r="K8" s="30" t="s">
        <v>9</v>
      </c>
      <c r="M8" s="30" t="s">
        <v>10</v>
      </c>
      <c r="O8" s="30" t="s">
        <v>11</v>
      </c>
      <c r="Q8" s="30" t="s">
        <v>12</v>
      </c>
      <c r="R8" s="27"/>
      <c r="T8" s="30" t="s">
        <v>13</v>
      </c>
      <c r="U8" s="27"/>
      <c r="W8" s="30" t="s">
        <v>9</v>
      </c>
      <c r="Y8" s="30" t="s">
        <v>10</v>
      </c>
      <c r="AA8" s="30" t="s">
        <v>11</v>
      </c>
      <c r="AC8" s="32" t="s">
        <v>15</v>
      </c>
    </row>
    <row r="9" spans="1:29" ht="18" x14ac:dyDescent="0.4">
      <c r="A9" s="31"/>
      <c r="C9" s="31"/>
      <c r="E9" s="31"/>
      <c r="G9" s="31"/>
      <c r="I9" s="31"/>
      <c r="K9" s="31"/>
      <c r="M9" s="31"/>
      <c r="O9" s="31"/>
      <c r="Q9" s="2" t="s">
        <v>9</v>
      </c>
      <c r="R9" s="2" t="s">
        <v>10</v>
      </c>
      <c r="T9" s="2" t="s">
        <v>9</v>
      </c>
      <c r="U9" s="2" t="s">
        <v>16</v>
      </c>
      <c r="W9" s="31"/>
      <c r="Y9" s="31"/>
      <c r="AA9" s="31"/>
      <c r="AC9" s="31"/>
    </row>
    <row r="10" spans="1:29" ht="18" x14ac:dyDescent="0.4">
      <c r="A10" s="7" t="s">
        <v>66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activeCell="E8" sqref="E8:E12"/>
    </sheetView>
  </sheetViews>
  <sheetFormatPr defaultRowHeight="17.25" x14ac:dyDescent="0.4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</row>
    <row r="3" spans="1: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</row>
    <row r="5" spans="1:9" ht="18.75" x14ac:dyDescent="0.4">
      <c r="A5" s="34" t="s">
        <v>174</v>
      </c>
      <c r="B5" s="27"/>
      <c r="C5" s="27"/>
      <c r="D5" s="27"/>
      <c r="E5" s="27"/>
      <c r="F5" s="27"/>
      <c r="G5" s="27"/>
      <c r="H5" s="27"/>
      <c r="I5" s="27"/>
    </row>
    <row r="7" spans="1:9" ht="37.5" x14ac:dyDescent="0.4">
      <c r="A7" s="10" t="s">
        <v>175</v>
      </c>
      <c r="C7" s="10" t="s">
        <v>176</v>
      </c>
      <c r="E7" s="10" t="s">
        <v>148</v>
      </c>
      <c r="G7" s="11" t="s">
        <v>177</v>
      </c>
      <c r="I7" s="11" t="s">
        <v>178</v>
      </c>
    </row>
    <row r="8" spans="1:9" ht="18.75" x14ac:dyDescent="0.4">
      <c r="A8" s="13" t="s">
        <v>179</v>
      </c>
      <c r="C8" s="5" t="s">
        <v>180</v>
      </c>
      <c r="E8" s="15">
        <v>-188611670830</v>
      </c>
      <c r="G8" s="6">
        <f>E8/-158407724929</f>
        <v>1.1906721778533069</v>
      </c>
      <c r="I8" s="6">
        <f>E8/718451557575</f>
        <v>-0.26252524452257259</v>
      </c>
    </row>
    <row r="9" spans="1:9" ht="18.75" x14ac:dyDescent="0.4">
      <c r="A9" s="13" t="s">
        <v>181</v>
      </c>
      <c r="C9" s="5" t="s">
        <v>182</v>
      </c>
      <c r="E9" s="15">
        <v>24061290270</v>
      </c>
      <c r="G9" s="6">
        <f>E9/-158407724929</f>
        <v>-0.15189467736364828</v>
      </c>
      <c r="I9" s="6">
        <f>E9/718451557575</f>
        <v>3.3490483827767627E-2</v>
      </c>
    </row>
    <row r="10" spans="1:9" ht="18.75" x14ac:dyDescent="0.4">
      <c r="A10" s="13" t="s">
        <v>183</v>
      </c>
      <c r="C10" s="5" t="s">
        <v>184</v>
      </c>
      <c r="E10" s="15">
        <v>5442092633</v>
      </c>
      <c r="G10" s="6">
        <f>E10/-158407724929</f>
        <v>-3.4354969970304183E-2</v>
      </c>
      <c r="I10" s="6">
        <f>E10/718451557575</f>
        <v>7.5747523623844234E-3</v>
      </c>
    </row>
    <row r="11" spans="1:9" ht="18.75" x14ac:dyDescent="0.4">
      <c r="A11" s="13" t="s">
        <v>185</v>
      </c>
      <c r="C11" s="5" t="s">
        <v>186</v>
      </c>
      <c r="E11" s="15">
        <v>700562998</v>
      </c>
      <c r="G11" s="6">
        <f>E11/-158407724929</f>
        <v>-4.4225305193544041E-3</v>
      </c>
      <c r="I11" s="6">
        <f>E11/718451557575</f>
        <v>9.7510123071431639E-4</v>
      </c>
    </row>
    <row r="12" spans="1:9" ht="18.75" x14ac:dyDescent="0.4">
      <c r="A12" s="10" t="s">
        <v>66</v>
      </c>
      <c r="E12" s="17">
        <f>SUM(E8:$E$11)</f>
        <v>-158407724929</v>
      </c>
      <c r="G12" s="8">
        <f>SUM(G8:$G$11)</f>
        <v>1.0000000000000002</v>
      </c>
      <c r="I12" s="8">
        <f>SUM(I8:$I$11)</f>
        <v>-0.22048490710170623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rightToLeft="1" topLeftCell="A13" workbookViewId="0">
      <selection activeCell="S21" sqref="S21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">
      <c r="A2" s="33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">
      <c r="A3" s="33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18.75" x14ac:dyDescent="0.4">
      <c r="A5" s="34" t="s">
        <v>187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18.75" x14ac:dyDescent="0.4">
      <c r="C7" s="28" t="s">
        <v>188</v>
      </c>
      <c r="D7" s="29"/>
      <c r="E7" s="29"/>
      <c r="F7" s="29"/>
      <c r="G7" s="29"/>
      <c r="I7" s="28" t="s">
        <v>189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56.25" x14ac:dyDescent="0.4">
      <c r="A8" s="10" t="s">
        <v>68</v>
      </c>
      <c r="C8" s="11" t="s">
        <v>190</v>
      </c>
      <c r="E8" s="11" t="s">
        <v>191</v>
      </c>
      <c r="G8" s="11" t="s">
        <v>192</v>
      </c>
      <c r="I8" s="11" t="s">
        <v>193</v>
      </c>
      <c r="K8" s="11" t="s">
        <v>194</v>
      </c>
      <c r="M8" s="11" t="s">
        <v>195</v>
      </c>
      <c r="O8" s="11" t="s">
        <v>193</v>
      </c>
      <c r="Q8" s="11" t="s">
        <v>194</v>
      </c>
      <c r="S8" s="11" t="s">
        <v>195</v>
      </c>
    </row>
    <row r="9" spans="1:19" ht="18" x14ac:dyDescent="0.4">
      <c r="A9" s="12" t="s">
        <v>17</v>
      </c>
      <c r="C9" s="5" t="s">
        <v>196</v>
      </c>
      <c r="E9" s="4">
        <v>372725</v>
      </c>
      <c r="G9" s="4">
        <v>1600</v>
      </c>
      <c r="I9" s="18">
        <v>0</v>
      </c>
      <c r="J9" s="16"/>
      <c r="K9" s="15">
        <v>0</v>
      </c>
      <c r="L9" s="16"/>
      <c r="M9" s="15">
        <v>0</v>
      </c>
      <c r="N9" s="15"/>
      <c r="O9" s="15">
        <v>596360000</v>
      </c>
      <c r="P9" s="16"/>
      <c r="Q9" s="15">
        <v>-45293165</v>
      </c>
      <c r="R9" s="16"/>
      <c r="S9" s="15">
        <v>551066835</v>
      </c>
    </row>
    <row r="10" spans="1:19" ht="18" x14ac:dyDescent="0.4">
      <c r="A10" s="12" t="s">
        <v>23</v>
      </c>
      <c r="C10" s="5" t="s">
        <v>197</v>
      </c>
      <c r="E10" s="4">
        <v>3800000</v>
      </c>
      <c r="G10" s="4">
        <v>50</v>
      </c>
      <c r="I10" s="18">
        <v>0</v>
      </c>
      <c r="J10" s="16"/>
      <c r="K10" s="15">
        <v>0</v>
      </c>
      <c r="L10" s="16"/>
      <c r="M10" s="15">
        <v>0</v>
      </c>
      <c r="N10" s="15"/>
      <c r="O10" s="15">
        <v>190000000</v>
      </c>
      <c r="P10" s="16"/>
      <c r="Q10" s="15">
        <v>-3575269</v>
      </c>
      <c r="R10" s="16"/>
      <c r="S10" s="15">
        <v>186424731</v>
      </c>
    </row>
    <row r="11" spans="1:19" ht="36" x14ac:dyDescent="0.4">
      <c r="A11" s="12" t="s">
        <v>198</v>
      </c>
      <c r="C11" s="5" t="s">
        <v>199</v>
      </c>
      <c r="E11" s="4">
        <v>130333</v>
      </c>
      <c r="G11" s="4">
        <v>1200</v>
      </c>
      <c r="I11" s="18">
        <v>0</v>
      </c>
      <c r="J11" s="16"/>
      <c r="K11" s="15">
        <v>0</v>
      </c>
      <c r="L11" s="16"/>
      <c r="M11" s="15">
        <v>0</v>
      </c>
      <c r="N11" s="15"/>
      <c r="O11" s="15">
        <v>156399600</v>
      </c>
      <c r="P11" s="16"/>
      <c r="Q11" s="15">
        <v>-11235318</v>
      </c>
      <c r="R11" s="16"/>
      <c r="S11" s="15">
        <v>145164282</v>
      </c>
    </row>
    <row r="12" spans="1:19" ht="36" x14ac:dyDescent="0.4">
      <c r="A12" s="12" t="s">
        <v>200</v>
      </c>
      <c r="C12" s="5" t="s">
        <v>201</v>
      </c>
      <c r="E12" s="4">
        <v>2000000</v>
      </c>
      <c r="G12" s="4">
        <v>50</v>
      </c>
      <c r="I12" s="18">
        <v>0</v>
      </c>
      <c r="J12" s="16"/>
      <c r="K12" s="15">
        <v>0</v>
      </c>
      <c r="L12" s="16"/>
      <c r="M12" s="15">
        <v>0</v>
      </c>
      <c r="N12" s="15"/>
      <c r="O12" s="15">
        <v>100000000</v>
      </c>
      <c r="P12" s="16"/>
      <c r="Q12" s="15">
        <v>-7536415</v>
      </c>
      <c r="R12" s="16"/>
      <c r="S12" s="15">
        <v>92463585</v>
      </c>
    </row>
    <row r="13" spans="1:19" ht="18" x14ac:dyDescent="0.4">
      <c r="A13" s="12" t="s">
        <v>202</v>
      </c>
      <c r="C13" s="5" t="s">
        <v>203</v>
      </c>
      <c r="E13" s="4">
        <v>2000</v>
      </c>
      <c r="G13" s="4">
        <v>2770</v>
      </c>
      <c r="I13" s="18">
        <v>0</v>
      </c>
      <c r="J13" s="16"/>
      <c r="K13" s="15">
        <v>0</v>
      </c>
      <c r="L13" s="16"/>
      <c r="M13" s="15">
        <v>0</v>
      </c>
      <c r="N13" s="15"/>
      <c r="O13" s="15">
        <v>5540000</v>
      </c>
      <c r="P13" s="16"/>
      <c r="Q13" s="15">
        <v>0</v>
      </c>
      <c r="R13" s="16"/>
      <c r="S13" s="15">
        <v>5540000</v>
      </c>
    </row>
    <row r="14" spans="1:19" ht="18" x14ac:dyDescent="0.4">
      <c r="A14" s="12" t="s">
        <v>41</v>
      </c>
      <c r="C14" s="5" t="s">
        <v>204</v>
      </c>
      <c r="E14" s="4">
        <v>800000</v>
      </c>
      <c r="G14" s="4">
        <v>530</v>
      </c>
      <c r="I14" s="18">
        <v>0</v>
      </c>
      <c r="J14" s="16"/>
      <c r="K14" s="15">
        <v>0</v>
      </c>
      <c r="L14" s="16"/>
      <c r="M14" s="15">
        <v>0</v>
      </c>
      <c r="N14" s="15"/>
      <c r="O14" s="15">
        <v>424000000</v>
      </c>
      <c r="P14" s="16"/>
      <c r="Q14" s="15">
        <v>-12130406</v>
      </c>
      <c r="R14" s="16"/>
      <c r="S14" s="15">
        <v>411869594</v>
      </c>
    </row>
    <row r="15" spans="1:19" ht="18" x14ac:dyDescent="0.4">
      <c r="A15" s="12" t="s">
        <v>46</v>
      </c>
      <c r="C15" s="5" t="s">
        <v>205</v>
      </c>
      <c r="E15" s="4">
        <v>5000000</v>
      </c>
      <c r="G15" s="4">
        <v>250</v>
      </c>
      <c r="I15" s="18">
        <v>0</v>
      </c>
      <c r="J15" s="16"/>
      <c r="K15" s="15">
        <v>0</v>
      </c>
      <c r="L15" s="16"/>
      <c r="M15" s="15">
        <v>0</v>
      </c>
      <c r="N15" s="15"/>
      <c r="O15" s="15">
        <v>1250000000</v>
      </c>
      <c r="P15" s="16"/>
      <c r="Q15" s="15">
        <v>0</v>
      </c>
      <c r="R15" s="16"/>
      <c r="S15" s="15">
        <v>1250000000</v>
      </c>
    </row>
    <row r="16" spans="1:19" ht="18" x14ac:dyDescent="0.4">
      <c r="A16" s="12" t="s">
        <v>49</v>
      </c>
      <c r="C16" s="5" t="s">
        <v>206</v>
      </c>
      <c r="E16" s="4">
        <v>1500000</v>
      </c>
      <c r="G16" s="4">
        <v>140</v>
      </c>
      <c r="I16" s="18">
        <v>0</v>
      </c>
      <c r="J16" s="16"/>
      <c r="K16" s="15">
        <v>0</v>
      </c>
      <c r="L16" s="16"/>
      <c r="M16" s="15">
        <v>0</v>
      </c>
      <c r="N16" s="15"/>
      <c r="O16" s="15">
        <v>210000000</v>
      </c>
      <c r="P16" s="16"/>
      <c r="Q16" s="15">
        <v>-13461538</v>
      </c>
      <c r="R16" s="16"/>
      <c r="S16" s="15">
        <v>196538462</v>
      </c>
    </row>
    <row r="17" spans="1:19" ht="18" x14ac:dyDescent="0.4">
      <c r="A17" s="12" t="s">
        <v>54</v>
      </c>
      <c r="C17" s="5" t="s">
        <v>5</v>
      </c>
      <c r="E17" s="4">
        <v>900000</v>
      </c>
      <c r="G17" s="4">
        <v>1250</v>
      </c>
      <c r="I17" s="15">
        <v>1125000000</v>
      </c>
      <c r="J17" s="16"/>
      <c r="K17" s="15">
        <v>0</v>
      </c>
      <c r="L17" s="16"/>
      <c r="M17" s="15">
        <v>1125000000</v>
      </c>
      <c r="N17" s="16"/>
      <c r="O17" s="15">
        <v>1125000000</v>
      </c>
      <c r="P17" s="16"/>
      <c r="Q17" s="15">
        <v>0</v>
      </c>
      <c r="R17" s="16"/>
      <c r="S17" s="15">
        <v>1125000000</v>
      </c>
    </row>
    <row r="18" spans="1:19" ht="18" x14ac:dyDescent="0.4">
      <c r="A18" s="12" t="s">
        <v>56</v>
      </c>
      <c r="C18" s="5" t="s">
        <v>207</v>
      </c>
      <c r="E18" s="4">
        <v>1300000</v>
      </c>
      <c r="G18" s="4">
        <v>50</v>
      </c>
      <c r="I18" s="15">
        <v>65000000</v>
      </c>
      <c r="J18" s="16"/>
      <c r="K18" s="15">
        <v>-266030</v>
      </c>
      <c r="L18" s="16"/>
      <c r="M18" s="15">
        <v>64733970</v>
      </c>
      <c r="N18" s="16"/>
      <c r="O18" s="15">
        <v>65000000</v>
      </c>
      <c r="P18" s="16"/>
      <c r="Q18" s="15">
        <v>-266030</v>
      </c>
      <c r="R18" s="16"/>
      <c r="S18" s="15">
        <v>64733970</v>
      </c>
    </row>
    <row r="19" spans="1:19" ht="18" x14ac:dyDescent="0.4">
      <c r="A19" s="7" t="s">
        <v>66</v>
      </c>
      <c r="I19" s="17">
        <f>SUM(I9:$I$18)</f>
        <v>1190000000</v>
      </c>
      <c r="J19" s="16"/>
      <c r="K19" s="17">
        <f>SUM(K9:$K$18)</f>
        <v>-266030</v>
      </c>
      <c r="L19" s="16"/>
      <c r="M19" s="17">
        <f>SUM(M9:$M$18)</f>
        <v>1189733970</v>
      </c>
      <c r="N19" s="16"/>
      <c r="O19" s="17">
        <f>SUM(O9:$O$18)</f>
        <v>4122299600</v>
      </c>
      <c r="P19" s="16"/>
      <c r="Q19" s="17">
        <f>SUM(Q9:$Q$18)</f>
        <v>-93498141</v>
      </c>
      <c r="R19" s="16"/>
      <c r="S19" s="17">
        <f>SUM(S9:$S$18)</f>
        <v>4028801459</v>
      </c>
    </row>
    <row r="20" spans="1:19" ht="18" x14ac:dyDescent="0.4">
      <c r="I20" s="9"/>
      <c r="K20" s="9"/>
      <c r="M20" s="9"/>
      <c r="O20" s="9"/>
      <c r="Q20" s="9"/>
      <c r="S20" s="9"/>
    </row>
    <row r="21" spans="1:19" x14ac:dyDescent="0.4">
      <c r="S21" s="1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سرمایه گذاری در سهام و حق تقدم</vt:lpstr>
      <vt:lpstr>2</vt:lpstr>
      <vt:lpstr>سرمایه گذاری در اوراق ثابت</vt:lpstr>
      <vt:lpstr>4</vt:lpstr>
      <vt:lpstr>سپرده بانکی</vt:lpstr>
      <vt:lpstr>6</vt:lpstr>
      <vt:lpstr>درآمد سرمایه گذاری</vt:lpstr>
      <vt:lpstr>درآمد سود سهام</vt:lpstr>
      <vt:lpstr>سود اوراق ثابت</vt:lpstr>
      <vt:lpstr>سود فروش سهام و اوراق</vt:lpstr>
      <vt:lpstr>زیان  نگهداری سهام و اوراق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Samira Moghimi asl</cp:lastModifiedBy>
  <dcterms:created xsi:type="dcterms:W3CDTF">2021-02-20T13:37:09Z</dcterms:created>
  <dcterms:modified xsi:type="dcterms:W3CDTF">2021-02-21T09:52:58Z</dcterms:modified>
</cp:coreProperties>
</file>