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s. Gharavi\Desktop\پرتفوی\"/>
    </mc:Choice>
  </mc:AlternateContent>
  <bookViews>
    <workbookView xWindow="0" yWindow="0" windowWidth="28800" windowHeight="11865" activeTab="12"/>
  </bookViews>
  <sheets>
    <sheet name="0" sheetId="1" r:id="rId1"/>
    <sheet name="1" sheetId="2" r:id="rId2"/>
    <sheet name="3" sheetId="4" r:id="rId3"/>
    <sheet name="5" sheetId="6" r:id="rId4"/>
    <sheet name="7" sheetId="8" r:id="rId5"/>
    <sheet name="8" sheetId="9" r:id="rId6"/>
    <sheet name="9" sheetId="10" r:id="rId7"/>
    <sheet name="10" sheetId="11" r:id="rId8"/>
    <sheet name="11" sheetId="12" r:id="rId9"/>
    <sheet name="12" sheetId="13" r:id="rId10"/>
    <sheet name="13" sheetId="14" r:id="rId11"/>
    <sheet name="14" sheetId="15" r:id="rId12"/>
    <sheet name="15" sheetId="16" r:id="rId13"/>
  </sheets>
  <definedNames>
    <definedName name="_xlnm.Print_Area" localSheetId="0">'0'!$A$1:$J$41</definedName>
  </definedNames>
  <calcPr calcId="162913"/>
</workbook>
</file>

<file path=xl/calcChain.xml><?xml version="1.0" encoding="utf-8"?>
<calcChain xmlns="http://schemas.openxmlformats.org/spreadsheetml/2006/main">
  <c r="A1" i="16" l="1"/>
  <c r="A1" i="15"/>
  <c r="A1" i="14"/>
  <c r="A1" i="13"/>
  <c r="A1" i="12"/>
  <c r="A1" i="11"/>
  <c r="A1" i="10"/>
  <c r="A1" i="9"/>
  <c r="A1" i="8"/>
  <c r="A1" i="6"/>
  <c r="A1" i="4"/>
  <c r="A1" i="2"/>
  <c r="E11" i="16"/>
  <c r="C11" i="16"/>
  <c r="I12" i="15"/>
  <c r="K11" i="15" s="1"/>
  <c r="E12" i="15"/>
  <c r="G10" i="15" s="1"/>
  <c r="K10" i="15"/>
  <c r="K9" i="15"/>
  <c r="K12" i="15" s="1"/>
  <c r="Q32" i="14"/>
  <c r="O32" i="14"/>
  <c r="M32" i="14"/>
  <c r="K32" i="14"/>
  <c r="I32" i="14"/>
  <c r="G32" i="14"/>
  <c r="E32" i="14"/>
  <c r="C32" i="14"/>
  <c r="U28" i="13"/>
  <c r="S28" i="13"/>
  <c r="Q28" i="13"/>
  <c r="O28" i="13"/>
  <c r="M28" i="13"/>
  <c r="K28" i="13"/>
  <c r="I28" i="13"/>
  <c r="G28" i="13"/>
  <c r="E28" i="13"/>
  <c r="C28" i="13"/>
  <c r="Q46" i="12"/>
  <c r="O46" i="12"/>
  <c r="M46" i="12"/>
  <c r="K46" i="12"/>
  <c r="I46" i="12"/>
  <c r="G46" i="12"/>
  <c r="E46" i="12"/>
  <c r="C46" i="12"/>
  <c r="Q27" i="11"/>
  <c r="O27" i="11"/>
  <c r="M27" i="11"/>
  <c r="K27" i="11"/>
  <c r="I27" i="11"/>
  <c r="G27" i="11"/>
  <c r="E27" i="11"/>
  <c r="C27" i="11"/>
  <c r="S20" i="10"/>
  <c r="Q20" i="10"/>
  <c r="O20" i="10"/>
  <c r="M20" i="10"/>
  <c r="K20" i="10"/>
  <c r="I20" i="10"/>
  <c r="S13" i="9"/>
  <c r="Q13" i="9"/>
  <c r="O13" i="9"/>
  <c r="M13" i="9"/>
  <c r="K13" i="9"/>
  <c r="I13" i="9"/>
  <c r="I12" i="8"/>
  <c r="E12" i="8"/>
  <c r="I11" i="8"/>
  <c r="G11" i="8"/>
  <c r="I10" i="8"/>
  <c r="G10" i="8"/>
  <c r="I9" i="8"/>
  <c r="G9" i="8"/>
  <c r="I8" i="8"/>
  <c r="G8" i="8"/>
  <c r="G12" i="8" s="1"/>
  <c r="S13" i="6"/>
  <c r="Q13" i="6"/>
  <c r="O13" i="6"/>
  <c r="M13" i="6"/>
  <c r="K13" i="6"/>
  <c r="AI30" i="4"/>
  <c r="AG30" i="4"/>
  <c r="AE30" i="4"/>
  <c r="AC30" i="4"/>
  <c r="AA30" i="4"/>
  <c r="Y30" i="4"/>
  <c r="X30" i="4"/>
  <c r="V30" i="4"/>
  <c r="U30" i="4"/>
  <c r="S30" i="4"/>
  <c r="Q30" i="4"/>
  <c r="O30" i="4"/>
  <c r="W29" i="2"/>
  <c r="U29" i="2"/>
  <c r="S29" i="2"/>
  <c r="Q29" i="2"/>
  <c r="O29" i="2"/>
  <c r="M29" i="2"/>
  <c r="L29" i="2"/>
  <c r="J29" i="2"/>
  <c r="I29" i="2"/>
  <c r="G29" i="2"/>
  <c r="E29" i="2"/>
  <c r="C29" i="2"/>
  <c r="G9" i="15" l="1"/>
  <c r="G12" i="15" s="1"/>
</calcChain>
</file>

<file path=xl/sharedStrings.xml><?xml version="1.0" encoding="utf-8"?>
<sst xmlns="http://schemas.openxmlformats.org/spreadsheetml/2006/main" count="523" uniqueCount="203">
  <si>
    <t>‫صورت وضعیت پورتفوی</t>
  </si>
  <si>
    <t>‫برای ماه منتهی به 1399/07/30</t>
  </si>
  <si>
    <t>‫1- سرمایه گذاری ها</t>
  </si>
  <si>
    <t>‫1-1- سرمایه گذاری در سهام و حق تقدم سهام</t>
  </si>
  <si>
    <t>‫1399/06/31</t>
  </si>
  <si>
    <t>‫تغییرات طی دوره</t>
  </si>
  <si>
    <t>‫1399/07/30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</si>
  <si>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</si>
  <si>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</si>
  <si>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</si>
  <si>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</si>
  <si>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</si>
  <si>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</si>
  <si>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</si>
  <si>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</si>
  <si>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</si>
  <si>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</si>
  <si>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‫ارتباطات سیار</t>
  </si>
  <si>
    <t>‫اقتصاد نوين</t>
  </si>
  <si>
    <t>‫بانک پاسارگاد</t>
  </si>
  <si>
    <t>‫سرمايه گذاري تامين اجتماعي</t>
  </si>
  <si>
    <t>‫شرکت افرانت(سهامی عام)</t>
  </si>
  <si>
    <t>‫شرکت سرمایه گذاری خوارزمی</t>
  </si>
  <si>
    <t>‫صنعتي دوده فام</t>
  </si>
  <si>
    <t>‫صنعتي دوده فام (تقدم)</t>
  </si>
  <si>
    <t>‫غلتك سازان سپاهان</t>
  </si>
  <si>
    <t>‫فولاد خوزستان</t>
  </si>
  <si>
    <t>‫فولاد مباركه</t>
  </si>
  <si>
    <t>‫مبين وان كيش</t>
  </si>
  <si>
    <t>‫مخابرات</t>
  </si>
  <si>
    <t>‫مپنا</t>
  </si>
  <si>
    <t>‫نفت اصفهان</t>
  </si>
  <si>
    <t>‫نفت و گاز پارسیان</t>
  </si>
  <si>
    <t>‫پارس آريان</t>
  </si>
  <si>
    <t>‫پتروشیمی زاگرس</t>
  </si>
  <si>
    <t>‫جمع</t>
  </si>
  <si>
    <t>‫نام سهام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</si>
  <si>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</si>
  <si>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</si>
  <si>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</si>
  <si>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</si>
  <si>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</si>
  <si>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</si>
  <si>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</si>
  <si>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</si>
  <si>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</si>
  <si>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</si>
  <si>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دولتي آپرورش-تمدن991118</t>
  </si>
  <si>
    <t>‫خیر</t>
  </si>
  <si>
    <t>‫فرابورس</t>
  </si>
  <si>
    <t>‫1395/11/18</t>
  </si>
  <si>
    <t>‫1399/11/18</t>
  </si>
  <si>
    <t>‫20</t>
  </si>
  <si>
    <t>‫اجاره دولتي آپرورش-لوتوس991118</t>
  </si>
  <si>
    <t>‫اجاره دولتي آپرورش-نوين991118</t>
  </si>
  <si>
    <t>‫اجاره دولتي وزا.علوم-الف991224</t>
  </si>
  <si>
    <t>‫1395/12/24</t>
  </si>
  <si>
    <t>‫1399/12/24</t>
  </si>
  <si>
    <t>‫اسنادخزانه-م11بودجه98-001013</t>
  </si>
  <si>
    <t>‫بلی</t>
  </si>
  <si>
    <t>‫1398/03/18</t>
  </si>
  <si>
    <t>‫1400/10/13</t>
  </si>
  <si>
    <t>‫0</t>
  </si>
  <si>
    <t>‫اسنادخزانه-م13بودجه97-000518</t>
  </si>
  <si>
    <t>‫1397/07/18</t>
  </si>
  <si>
    <t>‫1400/05/18</t>
  </si>
  <si>
    <t>‫اسنادخزانه-م14بودجه98-010318</t>
  </si>
  <si>
    <t>‫1401/03/18</t>
  </si>
  <si>
    <t>‫اسنادخزانه-م15بودجه98-010406</t>
  </si>
  <si>
    <t>‫1398/04/06</t>
  </si>
  <si>
    <t>‫1401/04/06</t>
  </si>
  <si>
    <t>‫اسنادخزانه-م20بودجه97-000324</t>
  </si>
  <si>
    <t>‫1397/11/24</t>
  </si>
  <si>
    <t>‫1400/03/24</t>
  </si>
  <si>
    <t>‫اسنادخزانه-م20بودجه98-020806</t>
  </si>
  <si>
    <t>‫1398/11/06</t>
  </si>
  <si>
    <t>‫1402/08/06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</si>
  <si>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</si>
  <si>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</si>
  <si>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</si>
  <si>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</si>
  <si>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</si>
  <si>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‫اسنادخزانه-م6بودجه98-000519</t>
  </si>
  <si>
    <t>‫1400/05/19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</si>
  <si>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</si>
  <si>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</si>
  <si>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</si>
  <si>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</si>
  <si>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</si>
  <si>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</si>
  <si>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‫مرابحه دولت تعاون-ملت991118</t>
  </si>
  <si>
    <t>‫مشاركت دولتي10-شرايط خاص001226</t>
  </si>
  <si>
    <t>‫1396/12/26</t>
  </si>
  <si>
    <t>‫1400/12/26</t>
  </si>
  <si>
    <t>‫15</t>
  </si>
  <si>
    <t>‫مشاركت دولتي9-شرايط خاص990909</t>
  </si>
  <si>
    <t>‫1395/09/09</t>
  </si>
  <si>
    <t>‫1399/09/09</t>
  </si>
  <si>
    <t>‫مشاركت لیزینگ امید9907</t>
  </si>
  <si>
    <t>‫1395/07/25</t>
  </si>
  <si>
    <t>‫1399/07/25</t>
  </si>
  <si>
    <t>‫18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</si>
  <si>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</si>
  <si>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</si>
  <si>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</si>
  <si>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</si>
  <si>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</si>
  <si>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</si>
  <si>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</si>
  <si>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</si>
  <si>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</si>
  <si>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</si>
  <si>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</si>
  <si>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‫62920815</t>
  </si>
  <si>
    <t>‫کوتاه مدت</t>
  </si>
  <si>
    <t>‫1396/05/09</t>
  </si>
  <si>
    <t>‫10</t>
  </si>
  <si>
    <t>‫6166215208</t>
  </si>
  <si>
    <t>‫بلند مدت</t>
  </si>
  <si>
    <t>‫1397/11/28</t>
  </si>
  <si>
    <t>‫19</t>
  </si>
  <si>
    <t>‫سپرده بانکی نزد بانک سامان</t>
  </si>
  <si>
    <t>‫849-40-1627461-1</t>
  </si>
  <si>
    <t>‫جاري</t>
  </si>
  <si>
    <t>‫1393/03/13</t>
  </si>
  <si>
    <t>‫849-810-1627461-1</t>
  </si>
  <si>
    <t>‫1393/03/05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</si>
  <si>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</si>
  <si>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</si>
  <si>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</si>
  <si>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</si>
  <si>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</si>
  <si>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</si>
  <si>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</si>
  <si>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</si>
  <si>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</si>
  <si>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</si>
  <si>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</si>
  <si>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</si>
  <si>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</si>
  <si>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</si>
  <si>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</si>
  <si>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</si>
  <si>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</si>
  <si>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</si>
  <si>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</si>
  <si>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</si>
  <si>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</si>
  <si>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</si>
  <si>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</si>
  <si>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‫1399/04/31</t>
  </si>
  <si>
    <t>‫1399/07/23</t>
  </si>
  <si>
    <t>‫1399/04/28</t>
  </si>
  <si>
    <t>‫1399/07/10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</si>
  <si>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</si>
  <si>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</si>
  <si>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</si>
  <si>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</si>
  <si>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مدت-6166215208-تجارت</t>
  </si>
  <si>
    <t>‫1399/07/01</t>
  </si>
  <si>
    <t>‫1398/11/28</t>
  </si>
  <si>
    <t>‫كوتاه مدت-62920815-تجارت</t>
  </si>
  <si>
    <t>‫-</t>
  </si>
  <si>
    <t>‫1399/12/26</t>
  </si>
  <si>
    <t>‫مشاركت ليزينگ اميد9907</t>
  </si>
  <si>
    <t>‫كوتاه مدت-1-1627461-810-849-سامان</t>
  </si>
  <si>
    <t>‫سود(زیان) حاصل از فروش اوراق بهادار</t>
  </si>
  <si>
    <t>‫ارزش دفتری</t>
  </si>
  <si>
    <t>‫سود و زیان ناشی از فروش</t>
  </si>
  <si>
    <t>‫اسنادخزانه-م23بودجه96-990528</t>
  </si>
  <si>
    <t>‫اسنادخزانه-م3بودجه98-990521</t>
  </si>
  <si>
    <t>‫اسنادخزانه-م9بودجه97-990513</t>
  </si>
  <si>
    <t>‫گروه توسعه ملي ايران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</si>
  <si>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</si>
  <si>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</si>
  <si>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</si>
  <si>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</si>
  <si>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</si>
  <si>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</si>
  <si>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</si>
  <si>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</si>
  <si>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</si>
  <si>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</si>
  <si>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‫ارتباطات سيار</t>
  </si>
  <si>
    <t>‫بانك پاسارگاد</t>
  </si>
  <si>
    <t>‫شركت افرانت(سهامي عام)</t>
  </si>
  <si>
    <t>‫شركت سرمايه گذاري خوارزمي</t>
  </si>
  <si>
    <t>‫نفت و گاز پارسيان</t>
  </si>
  <si>
    <t>‫پتروشيمي زاگرس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</si>
  <si>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</si>
  <si>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</si>
  <si>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</si>
  <si>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</si>
  <si>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</si>
  <si>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</si>
  <si>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</si>
  <si>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تجارت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</si>
  <si>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</si>
  <si>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</si>
  <si>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</si>
  <si>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</si>
  <si>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</si>
  <si>
    <t>صندوق سرمایه گذاری ‫کارگزاری بانک تجارت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</si>
</sst>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22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27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10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center" vertical="center"/>
    </xf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37" fontId="53" fillId="0" borderId="0" xfId="0" applyNumberFormat="1" applyFont="1" applyAlignment="1">
      <alignment horizontal="center" vertical="center"/>
    </xf>
    <xf numFmtId="37" fontId="54" fillId="0" borderId="0" xfId="0" applyNumberFormat="1" applyFont="1" applyAlignment="1">
      <alignment horizontal="center" vertical="center"/>
    </xf>
    <xf numFmtId="37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center" vertical="center"/>
    </xf>
    <xf numFmtId="10" fontId="57" fillId="0" borderId="0" xfId="0" applyNumberFormat="1" applyFont="1" applyAlignment="1">
      <alignment horizontal="center" vertical="center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center" vertical="center"/>
    </xf>
    <xf numFmtId="37" fontId="61" fillId="0" borderId="0" xfId="0" applyNumberFormat="1" applyFont="1" applyAlignment="1">
      <alignment horizontal="center" vertical="center"/>
    </xf>
    <xf numFmtId="37" fontId="62" fillId="0" borderId="0" xfId="0" applyNumberFormat="1" applyFont="1" applyAlignment="1">
      <alignment horizontal="center" vertical="center"/>
    </xf>
    <xf numFmtId="37" fontId="63" fillId="0" borderId="0" xfId="0" applyNumberFormat="1" applyFont="1" applyAlignment="1">
      <alignment horizontal="center" vertical="center"/>
    </xf>
    <xf numFmtId="37" fontId="64" fillId="0" borderId="0" xfId="0" applyNumberFormat="1" applyFont="1" applyAlignment="1">
      <alignment horizontal="center" vertical="center"/>
    </xf>
    <xf numFmtId="37" fontId="65" fillId="0" borderId="0" xfId="0" applyNumberFormat="1" applyFont="1" applyAlignment="1">
      <alignment horizontal="center" vertical="center"/>
    </xf>
    <xf numFmtId="37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center" vertical="center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center" vertical="center"/>
    </xf>
    <xf numFmtId="10" fontId="70" fillId="0" borderId="0" xfId="0" applyNumberFormat="1" applyFont="1" applyAlignment="1">
      <alignment horizontal="center" vertical="center"/>
    </xf>
    <xf numFmtId="37" fontId="71" fillId="0" borderId="0" xfId="0" applyNumberFormat="1" applyFont="1" applyAlignment="1">
      <alignment horizontal="right" vertical="center" wrapText="1"/>
    </xf>
    <xf numFmtId="37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center" vertical="center"/>
    </xf>
    <xf numFmtId="10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right" vertical="center" wrapText="1"/>
    </xf>
    <xf numFmtId="37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center" vertical="center"/>
    </xf>
    <xf numFmtId="37" fontId="83" fillId="0" borderId="0" xfId="0" applyNumberFormat="1" applyFont="1" applyAlignment="1">
      <alignment horizontal="center" vertical="center"/>
    </xf>
    <xf numFmtId="37" fontId="84" fillId="0" borderId="0" xfId="0" applyNumberFormat="1" applyFont="1" applyAlignment="1">
      <alignment horizontal="center" vertical="center"/>
    </xf>
    <xf numFmtId="37" fontId="85" fillId="0" borderId="0" xfId="0" applyNumberFormat="1" applyFont="1" applyAlignment="1">
      <alignment horizontal="center" vertical="center"/>
    </xf>
    <xf numFmtId="37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center" vertical="center"/>
    </xf>
    <xf numFmtId="10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right" vertical="center" wrapText="1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center" vertical="center"/>
    </xf>
    <xf numFmtId="37" fontId="92" fillId="0" borderId="0" xfId="0" applyNumberFormat="1" applyFont="1" applyAlignment="1">
      <alignment horizontal="center" vertical="center"/>
    </xf>
    <xf numFmtId="37" fontId="93" fillId="0" borderId="0" xfId="0" applyNumberFormat="1" applyFont="1" applyAlignment="1">
      <alignment horizontal="center" vertical="center"/>
    </xf>
    <xf numFmtId="37" fontId="94" fillId="0" borderId="0" xfId="0" applyNumberFormat="1" applyFont="1" applyAlignment="1">
      <alignment horizontal="center" vertical="center"/>
    </xf>
    <xf numFmtId="37" fontId="95" fillId="0" borderId="0" xfId="0" applyNumberFormat="1" applyFont="1" applyAlignment="1">
      <alignment horizontal="center" vertical="center"/>
    </xf>
    <xf numFmtId="37" fontId="96" fillId="0" borderId="0" xfId="0" applyNumberFormat="1" applyFont="1" applyAlignment="1">
      <alignment horizontal="center" vertical="center"/>
    </xf>
    <xf numFmtId="10" fontId="97" fillId="0" borderId="0" xfId="0" applyNumberFormat="1" applyFont="1" applyAlignment="1">
      <alignment horizontal="center" vertical="center"/>
    </xf>
    <xf numFmtId="37" fontId="98" fillId="0" borderId="0" xfId="0" applyNumberFormat="1" applyFont="1" applyAlignment="1">
      <alignment horizontal="right" vertical="center" wrapText="1"/>
    </xf>
    <xf numFmtId="37" fontId="99" fillId="0" borderId="0" xfId="0" applyNumberFormat="1" applyFont="1" applyAlignment="1">
      <alignment horizontal="center" vertical="center"/>
    </xf>
    <xf numFmtId="37" fontId="100" fillId="0" borderId="0" xfId="0" applyNumberFormat="1" applyFont="1" applyAlignment="1">
      <alignment horizontal="center" vertical="center"/>
    </xf>
    <xf numFmtId="37" fontId="101" fillId="0" borderId="0" xfId="0" applyNumberFormat="1" applyFont="1" applyAlignment="1">
      <alignment horizontal="center" vertical="center"/>
    </xf>
    <xf numFmtId="37" fontId="102" fillId="0" borderId="0" xfId="0" applyNumberFormat="1" applyFont="1" applyAlignment="1">
      <alignment horizontal="center" vertical="center"/>
    </xf>
    <xf numFmtId="37" fontId="103" fillId="0" borderId="0" xfId="0" applyNumberFormat="1" applyFont="1" applyAlignment="1">
      <alignment horizontal="center" vertical="center"/>
    </xf>
    <xf numFmtId="37" fontId="104" fillId="0" borderId="0" xfId="0" applyNumberFormat="1" applyFont="1" applyAlignment="1">
      <alignment horizontal="center" vertical="center"/>
    </xf>
    <xf numFmtId="37" fontId="105" fillId="0" borderId="0" xfId="0" applyNumberFormat="1" applyFont="1" applyAlignment="1">
      <alignment horizontal="center" vertical="center"/>
    </xf>
    <xf numFmtId="37" fontId="106" fillId="0" borderId="0" xfId="0" applyNumberFormat="1" applyFont="1" applyAlignment="1">
      <alignment horizontal="right" vertical="center" wrapText="1"/>
    </xf>
    <xf numFmtId="37" fontId="107" fillId="0" borderId="0" xfId="0" applyNumberFormat="1" applyFont="1" applyAlignment="1">
      <alignment horizontal="center" vertical="center"/>
    </xf>
    <xf numFmtId="37" fontId="108" fillId="0" borderId="0" xfId="0" applyNumberFormat="1" applyFont="1" applyAlignment="1">
      <alignment horizontal="center" vertical="center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center" vertical="center"/>
    </xf>
    <xf numFmtId="37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right" vertical="center" wrapText="1"/>
    </xf>
    <xf numFmtId="37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center" vertical="center"/>
    </xf>
    <xf numFmtId="37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center" vertical="center"/>
    </xf>
    <xf numFmtId="37" fontId="125" fillId="0" borderId="0" xfId="0" applyNumberFormat="1" applyFont="1" applyAlignment="1">
      <alignment horizontal="center" vertical="center"/>
    </xf>
    <xf numFmtId="10" fontId="126" fillId="0" borderId="0" xfId="0" applyNumberFormat="1" applyFont="1" applyAlignment="1">
      <alignment horizontal="center" vertical="center"/>
    </xf>
    <xf numFmtId="37" fontId="127" fillId="0" borderId="0" xfId="0" applyNumberFormat="1" applyFont="1" applyAlignment="1">
      <alignment horizontal="right" vertical="center" wrapText="1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center" vertical="center"/>
    </xf>
    <xf numFmtId="37" fontId="132" fillId="0" borderId="0" xfId="0" applyNumberFormat="1" applyFont="1" applyAlignment="1">
      <alignment horizontal="center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10" fontId="135" fillId="0" borderId="0" xfId="0" applyNumberFormat="1" applyFont="1" applyAlignment="1">
      <alignment horizontal="center" vertical="center"/>
    </xf>
    <xf numFmtId="37" fontId="136" fillId="0" borderId="0" xfId="0" applyNumberFormat="1" applyFont="1" applyAlignment="1">
      <alignment horizontal="right" vertical="center" wrapText="1"/>
    </xf>
    <xf numFmtId="37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center" vertical="center"/>
    </xf>
    <xf numFmtId="37" fontId="142" fillId="0" borderId="0" xfId="0" applyNumberFormat="1" applyFont="1" applyAlignment="1">
      <alignment horizontal="center" vertical="center"/>
    </xf>
    <xf numFmtId="37" fontId="143" fillId="0" borderId="0" xfId="0" applyNumberFormat="1" applyFont="1" applyAlignment="1">
      <alignment horizontal="center" vertical="center"/>
    </xf>
    <xf numFmtId="10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right" vertical="center" wrapText="1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center" vertical="center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10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right" vertical="center" wrapText="1"/>
    </xf>
    <xf numFmtId="37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center" vertical="center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10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right" vertical="center" wrapText="1"/>
    </xf>
    <xf numFmtId="37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center" vertical="center"/>
    </xf>
    <xf numFmtId="37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center" vertical="center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10" fontId="171" fillId="0" borderId="0" xfId="0" applyNumberFormat="1" applyFont="1" applyAlignment="1">
      <alignment horizontal="center" vertical="center"/>
    </xf>
    <xf numFmtId="37" fontId="172" fillId="0" borderId="0" xfId="0" applyNumberFormat="1" applyFont="1" applyAlignment="1">
      <alignment horizontal="right" vertical="center" wrapText="1"/>
    </xf>
    <xf numFmtId="37" fontId="173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horizontal="center" vertical="center"/>
    </xf>
    <xf numFmtId="37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center" vertical="center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10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right" vertical="center" wrapText="1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10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right" vertical="center" wrapText="1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37" fontId="193" fillId="0" borderId="0" xfId="0" applyNumberFormat="1" applyFont="1" applyAlignment="1">
      <alignment horizontal="center" vertical="center"/>
    </xf>
    <xf numFmtId="37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37" fontId="198" fillId="0" borderId="3" xfId="0" applyNumberFormat="1" applyFont="1" applyBorder="1" applyAlignment="1">
      <alignment horizontal="center" vertical="center"/>
    </xf>
    <xf numFmtId="37" fontId="199" fillId="0" borderId="3" xfId="0" applyNumberFormat="1" applyFont="1" applyBorder="1" applyAlignment="1">
      <alignment horizontal="center" vertical="center"/>
    </xf>
    <xf numFmtId="37" fontId="200" fillId="0" borderId="3" xfId="0" applyNumberFormat="1" applyFont="1" applyBorder="1" applyAlignment="1">
      <alignment horizontal="center" vertical="center"/>
    </xf>
    <xf numFmtId="37" fontId="201" fillId="0" borderId="3" xfId="0" applyNumberFormat="1" applyFont="1" applyBorder="1" applyAlignment="1">
      <alignment horizontal="center" vertical="center"/>
    </xf>
    <xf numFmtId="37" fontId="202" fillId="0" borderId="3" xfId="0" applyNumberFormat="1" applyFont="1" applyBorder="1" applyAlignment="1">
      <alignment horizontal="center" vertical="center"/>
    </xf>
    <xf numFmtId="37" fontId="203" fillId="0" borderId="3" xfId="0" applyNumberFormat="1" applyFont="1" applyBorder="1" applyAlignment="1">
      <alignment horizontal="center" vertical="center"/>
    </xf>
    <xf numFmtId="37" fontId="204" fillId="0" borderId="3" xfId="0" applyNumberFormat="1" applyFont="1" applyBorder="1" applyAlignment="1">
      <alignment horizontal="center" vertical="center"/>
    </xf>
    <xf numFmtId="37" fontId="205" fillId="0" borderId="3" xfId="0" applyNumberFormat="1" applyFont="1" applyBorder="1" applyAlignment="1">
      <alignment horizontal="center" vertical="center"/>
    </xf>
    <xf numFmtId="37" fontId="206" fillId="0" borderId="3" xfId="0" applyNumberFormat="1" applyFont="1" applyBorder="1" applyAlignment="1">
      <alignment horizontal="center" vertical="center"/>
    </xf>
    <xf numFmtId="37" fontId="207" fillId="0" borderId="3" xfId="0" applyNumberFormat="1" applyFont="1" applyBorder="1" applyAlignment="1">
      <alignment horizontal="center" vertical="center"/>
    </xf>
    <xf numFmtId="37" fontId="208" fillId="0" borderId="3" xfId="0" applyNumberFormat="1" applyFont="1" applyBorder="1" applyAlignment="1">
      <alignment horizontal="center" vertical="center"/>
    </xf>
    <xf numFmtId="37" fontId="209" fillId="0" borderId="3" xfId="0" applyNumberFormat="1" applyFont="1" applyBorder="1" applyAlignment="1">
      <alignment horizontal="center" vertical="center"/>
    </xf>
    <xf numFmtId="10" fontId="210" fillId="0" borderId="3" xfId="0" applyNumberFormat="1" applyFont="1" applyBorder="1" applyAlignment="1">
      <alignment horizontal="center" vertical="center"/>
    </xf>
    <xf numFmtId="37" fontId="211" fillId="0" borderId="4" xfId="0" applyNumberFormat="1" applyFont="1" applyBorder="1" applyAlignment="1">
      <alignment horizontal="center" vertical="center"/>
    </xf>
    <xf numFmtId="37" fontId="212" fillId="0" borderId="4" xfId="0" applyNumberFormat="1" applyFont="1" applyBorder="1" applyAlignment="1">
      <alignment horizontal="center" vertical="center"/>
    </xf>
    <xf numFmtId="37" fontId="213" fillId="0" borderId="4" xfId="0" applyNumberFormat="1" applyFont="1" applyBorder="1" applyAlignment="1">
      <alignment horizontal="center" vertical="center"/>
    </xf>
    <xf numFmtId="37" fontId="214" fillId="0" borderId="4" xfId="0" applyNumberFormat="1" applyFont="1" applyBorder="1" applyAlignment="1">
      <alignment horizontal="center" vertical="center"/>
    </xf>
    <xf numFmtId="37" fontId="215" fillId="0" borderId="4" xfId="0" applyNumberFormat="1" applyFont="1" applyBorder="1" applyAlignment="1">
      <alignment horizontal="center" vertical="center"/>
    </xf>
    <xf numFmtId="37" fontId="216" fillId="0" borderId="4" xfId="0" applyNumberFormat="1" applyFont="1" applyBorder="1" applyAlignment="1">
      <alignment horizontal="center" vertical="center"/>
    </xf>
    <xf numFmtId="37" fontId="217" fillId="0" borderId="4" xfId="0" applyNumberFormat="1" applyFont="1" applyBorder="1" applyAlignment="1">
      <alignment horizontal="center" vertical="center"/>
    </xf>
    <xf numFmtId="37" fontId="218" fillId="0" borderId="4" xfId="0" applyNumberFormat="1" applyFont="1" applyBorder="1" applyAlignment="1">
      <alignment horizontal="center" vertical="center"/>
    </xf>
    <xf numFmtId="37" fontId="219" fillId="0" borderId="4" xfId="0" applyNumberFormat="1" applyFont="1" applyBorder="1" applyAlignment="1">
      <alignment horizontal="center" vertical="center"/>
    </xf>
    <xf numFmtId="37" fontId="220" fillId="0" borderId="4" xfId="0" applyNumberFormat="1" applyFont="1" applyBorder="1" applyAlignment="1">
      <alignment horizontal="center" vertical="center"/>
    </xf>
    <xf numFmtId="37" fontId="221" fillId="0" borderId="4" xfId="0" applyNumberFormat="1" applyFont="1" applyBorder="1" applyAlignment="1">
      <alignment horizontal="center" vertical="center"/>
    </xf>
    <xf numFmtId="37" fontId="222" fillId="0" borderId="4" xfId="0" applyNumberFormat="1" applyFont="1" applyBorder="1" applyAlignment="1">
      <alignment horizontal="center" vertical="center"/>
    </xf>
    <xf numFmtId="37" fontId="249" fillId="0" borderId="1" xfId="0" applyNumberFormat="1" applyFont="1" applyBorder="1" applyAlignment="1">
      <alignment horizontal="center" vertical="center"/>
    </xf>
    <xf numFmtId="37" fontId="250" fillId="0" borderId="1" xfId="0" applyNumberFormat="1" applyFont="1" applyBorder="1" applyAlignment="1">
      <alignment horizontal="center" vertical="center"/>
    </xf>
    <xf numFmtId="37" fontId="251" fillId="0" borderId="1" xfId="0" applyNumberFormat="1" applyFont="1" applyBorder="1" applyAlignment="1">
      <alignment horizontal="center" vertical="center"/>
    </xf>
    <xf numFmtId="37" fontId="252" fillId="0" borderId="1" xfId="0" applyNumberFormat="1" applyFont="1" applyBorder="1" applyAlignment="1">
      <alignment horizontal="center" vertical="center"/>
    </xf>
    <xf numFmtId="37" fontId="258" fillId="0" borderId="0" xfId="0" applyNumberFormat="1" applyFont="1" applyAlignment="1">
      <alignment horizontal="right" vertical="center" wrapText="1"/>
    </xf>
    <xf numFmtId="37" fontId="259" fillId="0" borderId="0" xfId="0" applyNumberFormat="1" applyFont="1" applyAlignment="1">
      <alignment horizontal="center" vertical="center"/>
    </xf>
    <xf numFmtId="37" fontId="260" fillId="0" borderId="0" xfId="0" applyNumberFormat="1" applyFont="1" applyAlignment="1">
      <alignment horizontal="center" vertical="center"/>
    </xf>
    <xf numFmtId="37" fontId="261" fillId="0" borderId="0" xfId="0" applyNumberFormat="1" applyFont="1" applyAlignment="1">
      <alignment horizontal="center" vertical="center"/>
    </xf>
    <xf numFmtId="37" fontId="262" fillId="0" borderId="0" xfId="0" applyNumberFormat="1" applyFont="1" applyAlignment="1">
      <alignment horizontal="center" vertical="center"/>
    </xf>
    <xf numFmtId="37" fontId="263" fillId="0" borderId="0" xfId="0" applyNumberFormat="1" applyFont="1" applyAlignment="1">
      <alignment horizontal="center" vertical="center"/>
    </xf>
    <xf numFmtId="37" fontId="264" fillId="0" borderId="0" xfId="0" applyNumberFormat="1" applyFont="1" applyAlignment="1">
      <alignment horizontal="center" vertical="center"/>
    </xf>
    <xf numFmtId="37" fontId="265" fillId="0" borderId="0" xfId="0" applyNumberFormat="1" applyFont="1" applyAlignment="1">
      <alignment horizontal="center" vertical="center"/>
    </xf>
    <xf numFmtId="10" fontId="266" fillId="0" borderId="0" xfId="0" applyNumberFormat="1" applyFont="1" applyAlignment="1">
      <alignment horizontal="center" vertical="center"/>
    </xf>
    <xf numFmtId="37" fontId="267" fillId="0" borderId="0" xfId="0" applyNumberFormat="1" applyFont="1" applyAlignment="1">
      <alignment horizontal="right" vertical="center" wrapText="1"/>
    </xf>
    <xf numFmtId="37" fontId="268" fillId="0" borderId="0" xfId="0" applyNumberFormat="1" applyFont="1" applyAlignment="1">
      <alignment horizontal="center" vertical="center"/>
    </xf>
    <xf numFmtId="37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center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center" vertical="center"/>
    </xf>
    <xf numFmtId="10" fontId="275" fillId="0" borderId="0" xfId="0" applyNumberFormat="1" applyFont="1" applyAlignment="1">
      <alignment horizontal="center" vertical="center"/>
    </xf>
    <xf numFmtId="37" fontId="276" fillId="0" borderId="0" xfId="0" applyNumberFormat="1" applyFont="1" applyAlignment="1">
      <alignment horizontal="right" vertical="center" wrapText="1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37" fontId="280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center" vertical="center"/>
    </xf>
    <xf numFmtId="10" fontId="284" fillId="0" borderId="0" xfId="0" applyNumberFormat="1" applyFont="1" applyAlignment="1">
      <alignment horizontal="center" vertical="center"/>
    </xf>
    <xf numFmtId="37" fontId="285" fillId="0" borderId="0" xfId="0" applyNumberFormat="1" applyFont="1" applyAlignment="1">
      <alignment horizontal="right" vertical="center" wrapText="1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center" vertical="center"/>
    </xf>
    <xf numFmtId="37" fontId="289" fillId="0" borderId="0" xfId="0" applyNumberFormat="1" applyFont="1" applyAlignment="1">
      <alignment horizontal="center" vertical="center"/>
    </xf>
    <xf numFmtId="37" fontId="290" fillId="0" borderId="0" xfId="0" applyNumberFormat="1" applyFont="1" applyAlignment="1">
      <alignment horizontal="center" vertical="center"/>
    </xf>
    <xf numFmtId="37" fontId="291" fillId="0" borderId="0" xfId="0" applyNumberFormat="1" applyFont="1" applyAlignment="1">
      <alignment horizontal="center" vertical="center"/>
    </xf>
    <xf numFmtId="37" fontId="292" fillId="0" borderId="0" xfId="0" applyNumberFormat="1" applyFont="1" applyAlignment="1">
      <alignment horizontal="center" vertical="center"/>
    </xf>
    <xf numFmtId="10" fontId="293" fillId="0" borderId="0" xfId="0" applyNumberFormat="1" applyFont="1" applyAlignment="1">
      <alignment horizontal="center" vertical="center"/>
    </xf>
    <xf numFmtId="37" fontId="294" fillId="0" borderId="0" xfId="0" applyNumberFormat="1" applyFont="1" applyAlignment="1">
      <alignment horizontal="right" vertical="center" wrapText="1"/>
    </xf>
    <xf numFmtId="37" fontId="295" fillId="0" borderId="0" xfId="0" applyNumberFormat="1" applyFont="1" applyAlignment="1">
      <alignment horizontal="center" vertical="center"/>
    </xf>
    <xf numFmtId="37" fontId="296" fillId="0" borderId="0" xfId="0" applyNumberFormat="1" applyFont="1" applyAlignment="1">
      <alignment horizontal="center" vertical="center"/>
    </xf>
    <xf numFmtId="37" fontId="297" fillId="0" borderId="0" xfId="0" applyNumberFormat="1" applyFont="1" applyAlignment="1">
      <alignment horizontal="center" vertical="center"/>
    </xf>
    <xf numFmtId="37" fontId="298" fillId="0" borderId="0" xfId="0" applyNumberFormat="1" applyFont="1" applyAlignment="1">
      <alignment horizontal="center" vertical="center"/>
    </xf>
    <xf numFmtId="37" fontId="299" fillId="0" borderId="0" xfId="0" applyNumberFormat="1" applyFont="1" applyAlignment="1">
      <alignment horizontal="center" vertical="center"/>
    </xf>
    <xf numFmtId="37" fontId="300" fillId="0" borderId="0" xfId="0" applyNumberFormat="1" applyFont="1" applyAlignment="1">
      <alignment horizontal="center" vertical="center"/>
    </xf>
    <xf numFmtId="37" fontId="301" fillId="0" borderId="0" xfId="0" applyNumberFormat="1" applyFont="1" applyAlignment="1">
      <alignment horizontal="center" vertical="center"/>
    </xf>
    <xf numFmtId="10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right" vertical="center" wrapText="1"/>
    </xf>
    <xf numFmtId="37" fontId="304" fillId="0" borderId="0" xfId="0" applyNumberFormat="1" applyFont="1" applyAlignment="1">
      <alignment horizontal="center" vertical="center"/>
    </xf>
    <xf numFmtId="37" fontId="305" fillId="0" borderId="0" xfId="0" applyNumberFormat="1" applyFont="1" applyAlignment="1">
      <alignment horizontal="center" vertical="center"/>
    </xf>
    <xf numFmtId="37" fontId="306" fillId="0" borderId="0" xfId="0" applyNumberFormat="1" applyFont="1" applyAlignment="1">
      <alignment horizontal="center" vertical="center"/>
    </xf>
    <xf numFmtId="37" fontId="307" fillId="0" borderId="0" xfId="0" applyNumberFormat="1" applyFont="1" applyAlignment="1">
      <alignment horizontal="center" vertical="center"/>
    </xf>
    <xf numFmtId="37" fontId="308" fillId="0" borderId="0" xfId="0" applyNumberFormat="1" applyFont="1" applyAlignment="1">
      <alignment horizontal="center" vertical="center"/>
    </xf>
    <xf numFmtId="37" fontId="309" fillId="0" borderId="0" xfId="0" applyNumberFormat="1" applyFont="1" applyAlignment="1">
      <alignment horizontal="center" vertical="center"/>
    </xf>
    <xf numFmtId="37" fontId="310" fillId="0" borderId="0" xfId="0" applyNumberFormat="1" applyFont="1" applyAlignment="1">
      <alignment horizontal="center" vertical="center"/>
    </xf>
    <xf numFmtId="37" fontId="311" fillId="0" borderId="0" xfId="0" applyNumberFormat="1" applyFont="1" applyAlignment="1">
      <alignment horizontal="right" vertical="center" wrapText="1"/>
    </xf>
    <xf numFmtId="37" fontId="312" fillId="0" borderId="0" xfId="0" applyNumberFormat="1" applyFont="1" applyAlignment="1">
      <alignment horizontal="center" vertical="center"/>
    </xf>
    <xf numFmtId="37" fontId="313" fillId="0" borderId="0" xfId="0" applyNumberFormat="1" applyFont="1" applyAlignment="1">
      <alignment horizontal="center" vertical="center"/>
    </xf>
    <xf numFmtId="37" fontId="314" fillId="0" borderId="0" xfId="0" applyNumberFormat="1" applyFont="1" applyAlignment="1">
      <alignment horizontal="center" vertical="center"/>
    </xf>
    <xf numFmtId="37" fontId="315" fillId="0" borderId="0" xfId="0" applyNumberFormat="1" applyFont="1" applyAlignment="1">
      <alignment horizontal="center" vertical="center"/>
    </xf>
    <xf numFmtId="37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8" fillId="0" borderId="0" xfId="0" applyNumberFormat="1" applyFont="1" applyAlignment="1">
      <alignment horizontal="center" vertical="center"/>
    </xf>
    <xf numFmtId="10" fontId="319" fillId="0" borderId="0" xfId="0" applyNumberFormat="1" applyFont="1" applyAlignment="1">
      <alignment horizontal="center" vertical="center"/>
    </xf>
    <xf numFmtId="37" fontId="320" fillId="0" borderId="0" xfId="0" applyNumberFormat="1" applyFont="1" applyAlignment="1">
      <alignment horizontal="right" vertical="center" wrapText="1"/>
    </xf>
    <xf numFmtId="37" fontId="321" fillId="0" borderId="0" xfId="0" applyNumberFormat="1" applyFont="1" applyAlignment="1">
      <alignment horizontal="center" vertical="center"/>
    </xf>
    <xf numFmtId="37" fontId="322" fillId="0" borderId="0" xfId="0" applyNumberFormat="1" applyFont="1" applyAlignment="1">
      <alignment horizontal="center" vertical="center"/>
    </xf>
    <xf numFmtId="37" fontId="323" fillId="0" borderId="0" xfId="0" applyNumberFormat="1" applyFont="1" applyAlignment="1">
      <alignment horizontal="center" vertical="center"/>
    </xf>
    <xf numFmtId="37" fontId="324" fillId="0" borderId="0" xfId="0" applyNumberFormat="1" applyFont="1" applyAlignment="1">
      <alignment horizontal="center" vertical="center"/>
    </xf>
    <xf numFmtId="37" fontId="325" fillId="0" borderId="0" xfId="0" applyNumberFormat="1" applyFont="1" applyAlignment="1">
      <alignment horizontal="center" vertical="center"/>
    </xf>
    <xf numFmtId="37" fontId="326" fillId="0" borderId="0" xfId="0" applyNumberFormat="1" applyFont="1" applyAlignment="1">
      <alignment horizontal="center" vertical="center"/>
    </xf>
    <xf numFmtId="37" fontId="327" fillId="0" borderId="0" xfId="0" applyNumberFormat="1" applyFont="1" applyAlignment="1">
      <alignment horizontal="center" vertical="center"/>
    </xf>
    <xf numFmtId="10" fontId="328" fillId="0" borderId="0" xfId="0" applyNumberFormat="1" applyFont="1" applyAlignment="1">
      <alignment horizontal="center" vertical="center"/>
    </xf>
    <xf numFmtId="37" fontId="329" fillId="0" borderId="0" xfId="0" applyNumberFormat="1" applyFont="1" applyAlignment="1">
      <alignment horizontal="right" vertical="center" wrapText="1"/>
    </xf>
    <xf numFmtId="37" fontId="330" fillId="0" borderId="0" xfId="0" applyNumberFormat="1" applyFont="1" applyAlignment="1">
      <alignment horizontal="center" vertical="center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center" vertical="center"/>
    </xf>
    <xf numFmtId="37" fontId="336" fillId="0" borderId="0" xfId="0" applyNumberFormat="1" applyFont="1" applyAlignment="1">
      <alignment horizontal="center" vertical="center"/>
    </xf>
    <xf numFmtId="10" fontId="337" fillId="0" borderId="0" xfId="0" applyNumberFormat="1" applyFont="1" applyAlignment="1">
      <alignment horizontal="center" vertical="center"/>
    </xf>
    <xf numFmtId="37" fontId="338" fillId="0" borderId="0" xfId="0" applyNumberFormat="1" applyFont="1" applyAlignment="1">
      <alignment horizontal="right" vertical="center" wrapText="1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center" vertical="center"/>
    </xf>
    <xf numFmtId="37" fontId="344" fillId="0" borderId="0" xfId="0" applyNumberFormat="1" applyFont="1" applyAlignment="1">
      <alignment horizontal="center" vertical="center"/>
    </xf>
    <xf numFmtId="37" fontId="345" fillId="0" borderId="0" xfId="0" applyNumberFormat="1" applyFont="1" applyAlignment="1">
      <alignment horizontal="center" vertical="center"/>
    </xf>
    <xf numFmtId="10" fontId="346" fillId="0" borderId="0" xfId="0" applyNumberFormat="1" applyFont="1" applyAlignment="1">
      <alignment horizontal="center" vertical="center"/>
    </xf>
    <xf numFmtId="37" fontId="347" fillId="0" borderId="0" xfId="0" applyNumberFormat="1" applyFont="1" applyAlignment="1">
      <alignment horizontal="right" vertical="center" wrapText="1"/>
    </xf>
    <xf numFmtId="37" fontId="348" fillId="0" borderId="0" xfId="0" applyNumberFormat="1" applyFont="1" applyAlignment="1">
      <alignment horizontal="center" vertical="center"/>
    </xf>
    <xf numFmtId="37" fontId="349" fillId="0" borderId="0" xfId="0" applyNumberFormat="1" applyFont="1" applyAlignment="1">
      <alignment horizontal="center" vertical="center"/>
    </xf>
    <xf numFmtId="37" fontId="350" fillId="0" borderId="0" xfId="0" applyNumberFormat="1" applyFont="1" applyAlignment="1">
      <alignment horizontal="center" vertical="center"/>
    </xf>
    <xf numFmtId="37" fontId="351" fillId="0" borderId="0" xfId="0" applyNumberFormat="1" applyFont="1" applyAlignment="1">
      <alignment horizontal="center" vertical="center"/>
    </xf>
    <xf numFmtId="37" fontId="352" fillId="0" borderId="0" xfId="0" applyNumberFormat="1" applyFont="1" applyAlignment="1">
      <alignment horizontal="center" vertical="center"/>
    </xf>
    <xf numFmtId="37" fontId="353" fillId="0" borderId="0" xfId="0" applyNumberFormat="1" applyFont="1" applyAlignment="1">
      <alignment horizontal="center" vertical="center"/>
    </xf>
    <xf numFmtId="37" fontId="354" fillId="0" borderId="0" xfId="0" applyNumberFormat="1" applyFont="1" applyAlignment="1">
      <alignment horizontal="center" vertical="center"/>
    </xf>
    <xf numFmtId="10" fontId="355" fillId="0" borderId="0" xfId="0" applyNumberFormat="1" applyFont="1" applyAlignment="1">
      <alignment horizontal="center" vertical="center"/>
    </xf>
    <xf numFmtId="37" fontId="356" fillId="0" borderId="0" xfId="0" applyNumberFormat="1" applyFont="1" applyAlignment="1">
      <alignment horizontal="right" vertical="center" wrapText="1"/>
    </xf>
    <xf numFmtId="37" fontId="357" fillId="0" borderId="0" xfId="0" applyNumberFormat="1" applyFont="1" applyAlignment="1">
      <alignment horizontal="center" vertical="center"/>
    </xf>
    <xf numFmtId="37" fontId="358" fillId="0" borderId="0" xfId="0" applyNumberFormat="1" applyFont="1" applyAlignment="1">
      <alignment horizontal="center" vertical="center"/>
    </xf>
    <xf numFmtId="37" fontId="359" fillId="0" borderId="0" xfId="0" applyNumberFormat="1" applyFont="1" applyAlignment="1">
      <alignment horizontal="center" vertical="center"/>
    </xf>
    <xf numFmtId="37" fontId="360" fillId="0" borderId="0" xfId="0" applyNumberFormat="1" applyFont="1" applyAlignment="1">
      <alignment horizontal="center" vertical="center"/>
    </xf>
    <xf numFmtId="37" fontId="361" fillId="0" borderId="0" xfId="0" applyNumberFormat="1" applyFont="1" applyAlignment="1">
      <alignment horizontal="center" vertical="center"/>
    </xf>
    <xf numFmtId="37" fontId="362" fillId="0" borderId="0" xfId="0" applyNumberFormat="1" applyFont="1" applyAlignment="1">
      <alignment horizontal="center" vertical="center"/>
    </xf>
    <xf numFmtId="37" fontId="363" fillId="0" borderId="0" xfId="0" applyNumberFormat="1" applyFont="1" applyAlignment="1">
      <alignment horizontal="center" vertical="center"/>
    </xf>
    <xf numFmtId="10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right" vertical="center" wrapText="1"/>
    </xf>
    <xf numFmtId="37" fontId="366" fillId="0" borderId="0" xfId="0" applyNumberFormat="1" applyFont="1" applyAlignment="1">
      <alignment horizontal="center" vertical="center"/>
    </xf>
    <xf numFmtId="37" fontId="36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center" vertical="center"/>
    </xf>
    <xf numFmtId="37" fontId="369" fillId="0" borderId="0" xfId="0" applyNumberFormat="1" applyFont="1" applyAlignment="1">
      <alignment horizontal="center" vertical="center"/>
    </xf>
    <xf numFmtId="37" fontId="370" fillId="0" borderId="0" xfId="0" applyNumberFormat="1" applyFont="1" applyAlignment="1">
      <alignment horizontal="center" vertical="center"/>
    </xf>
    <xf numFmtId="37" fontId="371" fillId="0" borderId="0" xfId="0" applyNumberFormat="1" applyFont="1" applyAlignment="1">
      <alignment horizontal="center" vertical="center"/>
    </xf>
    <xf numFmtId="37" fontId="372" fillId="0" borderId="0" xfId="0" applyNumberFormat="1" applyFont="1" applyAlignment="1">
      <alignment horizontal="center" vertical="center"/>
    </xf>
    <xf numFmtId="10" fontId="373" fillId="0" borderId="0" xfId="0" applyNumberFormat="1" applyFont="1" applyAlignment="1">
      <alignment horizontal="center" vertical="center"/>
    </xf>
    <xf numFmtId="37" fontId="374" fillId="0" borderId="0" xfId="0" applyNumberFormat="1" applyFont="1" applyAlignment="1">
      <alignment horizontal="right" vertical="center" wrapText="1"/>
    </xf>
    <xf numFmtId="37" fontId="375" fillId="0" borderId="0" xfId="0" applyNumberFormat="1" applyFont="1" applyAlignment="1">
      <alignment horizontal="center" vertical="center"/>
    </xf>
    <xf numFmtId="37" fontId="376" fillId="0" borderId="0" xfId="0" applyNumberFormat="1" applyFont="1" applyAlignment="1">
      <alignment horizontal="center" vertical="center"/>
    </xf>
    <xf numFmtId="37" fontId="377" fillId="0" borderId="0" xfId="0" applyNumberFormat="1" applyFont="1" applyAlignment="1">
      <alignment horizontal="center" vertical="center"/>
    </xf>
    <xf numFmtId="37" fontId="378" fillId="0" borderId="0" xfId="0" applyNumberFormat="1" applyFont="1" applyAlignment="1">
      <alignment horizontal="center" vertical="center"/>
    </xf>
    <xf numFmtId="37" fontId="379" fillId="0" borderId="0" xfId="0" applyNumberFormat="1" applyFont="1" applyAlignment="1">
      <alignment horizontal="center" vertical="center"/>
    </xf>
    <xf numFmtId="37" fontId="380" fillId="0" borderId="0" xfId="0" applyNumberFormat="1" applyFont="1" applyAlignment="1">
      <alignment horizontal="center" vertical="center"/>
    </xf>
    <xf numFmtId="37" fontId="381" fillId="0" borderId="0" xfId="0" applyNumberFormat="1" applyFont="1" applyAlignment="1">
      <alignment horizontal="center" vertical="center"/>
    </xf>
    <xf numFmtId="10" fontId="382" fillId="0" borderId="0" xfId="0" applyNumberFormat="1" applyFont="1" applyAlignment="1">
      <alignment horizontal="center" vertical="center"/>
    </xf>
    <xf numFmtId="37" fontId="383" fillId="0" borderId="0" xfId="0" applyNumberFormat="1" applyFont="1" applyAlignment="1">
      <alignment horizontal="right" vertical="center" wrapText="1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center" vertical="center"/>
    </xf>
    <xf numFmtId="37" fontId="387" fillId="0" borderId="0" xfId="0" applyNumberFormat="1" applyFont="1" applyAlignment="1">
      <alignment horizontal="center" vertical="center"/>
    </xf>
    <xf numFmtId="37" fontId="388" fillId="0" borderId="0" xfId="0" applyNumberFormat="1" applyFont="1" applyAlignment="1">
      <alignment horizontal="center" vertical="center"/>
    </xf>
    <xf numFmtId="37" fontId="389" fillId="0" borderId="0" xfId="0" applyNumberFormat="1" applyFont="1" applyAlignment="1">
      <alignment horizontal="center" vertical="center"/>
    </xf>
    <xf numFmtId="37" fontId="390" fillId="0" borderId="0" xfId="0" applyNumberFormat="1" applyFont="1" applyAlignment="1">
      <alignment horizontal="center" vertical="center"/>
    </xf>
    <xf numFmtId="10" fontId="391" fillId="0" borderId="0" xfId="0" applyNumberFormat="1" applyFont="1" applyAlignment="1">
      <alignment horizontal="center" vertical="center"/>
    </xf>
    <xf numFmtId="37" fontId="392" fillId="0" borderId="0" xfId="0" applyNumberFormat="1" applyFont="1" applyAlignment="1">
      <alignment horizontal="right" vertical="center" wrapText="1"/>
    </xf>
    <xf numFmtId="37" fontId="393" fillId="0" borderId="0" xfId="0" applyNumberFormat="1" applyFont="1" applyAlignment="1">
      <alignment horizontal="center" vertical="center"/>
    </xf>
    <xf numFmtId="37" fontId="394" fillId="0" borderId="0" xfId="0" applyNumberFormat="1" applyFont="1" applyAlignment="1">
      <alignment horizontal="center" vertical="center"/>
    </xf>
    <xf numFmtId="37" fontId="395" fillId="0" borderId="0" xfId="0" applyNumberFormat="1" applyFont="1" applyAlignment="1">
      <alignment horizontal="center" vertical="center"/>
    </xf>
    <xf numFmtId="37" fontId="396" fillId="0" borderId="0" xfId="0" applyNumberFormat="1" applyFont="1" applyAlignment="1">
      <alignment horizontal="center" vertical="center"/>
    </xf>
    <xf numFmtId="37" fontId="397" fillId="0" borderId="0" xfId="0" applyNumberFormat="1" applyFont="1" applyAlignment="1">
      <alignment horizontal="center" vertical="center"/>
    </xf>
    <xf numFmtId="37" fontId="398" fillId="0" borderId="0" xfId="0" applyNumberFormat="1" applyFont="1" applyAlignment="1">
      <alignment horizontal="center" vertical="center"/>
    </xf>
    <xf numFmtId="37" fontId="399" fillId="0" borderId="0" xfId="0" applyNumberFormat="1" applyFont="1" applyAlignment="1">
      <alignment horizontal="center" vertical="center"/>
    </xf>
    <xf numFmtId="10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right" vertical="center" wrapText="1"/>
    </xf>
    <xf numFmtId="37" fontId="402" fillId="0" borderId="0" xfId="0" applyNumberFormat="1" applyFont="1" applyAlignment="1">
      <alignment horizontal="center" vertical="center"/>
    </xf>
    <xf numFmtId="37" fontId="403" fillId="0" borderId="0" xfId="0" applyNumberFormat="1" applyFont="1" applyAlignment="1">
      <alignment horizontal="center" vertical="center"/>
    </xf>
    <xf numFmtId="37" fontId="404" fillId="0" borderId="0" xfId="0" applyNumberFormat="1" applyFont="1" applyAlignment="1">
      <alignment horizontal="center" vertical="center"/>
    </xf>
    <xf numFmtId="37" fontId="405" fillId="0" borderId="0" xfId="0" applyNumberFormat="1" applyFont="1" applyAlignment="1">
      <alignment horizontal="center" vertical="center"/>
    </xf>
    <xf numFmtId="37" fontId="406" fillId="0" borderId="0" xfId="0" applyNumberFormat="1" applyFont="1" applyAlignment="1">
      <alignment horizontal="center" vertical="center"/>
    </xf>
    <xf numFmtId="37" fontId="407" fillId="0" borderId="0" xfId="0" applyNumberFormat="1" applyFont="1" applyAlignment="1">
      <alignment horizontal="center" vertical="center"/>
    </xf>
    <xf numFmtId="37" fontId="408" fillId="0" borderId="0" xfId="0" applyNumberFormat="1" applyFont="1" applyAlignment="1">
      <alignment horizontal="center" vertical="center"/>
    </xf>
    <xf numFmtId="10" fontId="409" fillId="0" borderId="0" xfId="0" applyNumberFormat="1" applyFont="1" applyAlignment="1">
      <alignment horizontal="center" vertical="center"/>
    </xf>
    <xf numFmtId="37" fontId="410" fillId="0" borderId="0" xfId="0" applyNumberFormat="1" applyFont="1" applyAlignment="1">
      <alignment horizontal="right" vertical="center" wrapText="1"/>
    </xf>
    <xf numFmtId="37" fontId="411" fillId="0" borderId="0" xfId="0" applyNumberFormat="1" applyFont="1" applyAlignment="1">
      <alignment horizontal="center" vertical="center"/>
    </xf>
    <xf numFmtId="37" fontId="412" fillId="0" borderId="0" xfId="0" applyNumberFormat="1" applyFont="1" applyAlignment="1">
      <alignment horizontal="center" vertical="center"/>
    </xf>
    <xf numFmtId="37" fontId="413" fillId="0" borderId="0" xfId="0" applyNumberFormat="1" applyFont="1" applyAlignment="1">
      <alignment horizontal="center" vertical="center"/>
    </xf>
    <xf numFmtId="37" fontId="414" fillId="0" borderId="0" xfId="0" applyNumberFormat="1" applyFont="1" applyAlignment="1">
      <alignment horizontal="center" vertical="center"/>
    </xf>
    <xf numFmtId="37" fontId="415" fillId="0" borderId="0" xfId="0" applyNumberFormat="1" applyFont="1" applyAlignment="1">
      <alignment horizontal="center" vertical="center"/>
    </xf>
    <xf numFmtId="37" fontId="416" fillId="0" borderId="0" xfId="0" applyNumberFormat="1" applyFont="1" applyAlignment="1">
      <alignment horizontal="center" vertical="center"/>
    </xf>
    <xf numFmtId="37" fontId="417" fillId="0" borderId="0" xfId="0" applyNumberFormat="1" applyFont="1" applyAlignment="1">
      <alignment horizontal="center" vertical="center"/>
    </xf>
    <xf numFmtId="10" fontId="418" fillId="0" borderId="0" xfId="0" applyNumberFormat="1" applyFont="1" applyAlignment="1">
      <alignment horizontal="center" vertical="center"/>
    </xf>
    <xf numFmtId="37" fontId="419" fillId="0" borderId="0" xfId="0" applyNumberFormat="1" applyFont="1" applyAlignment="1">
      <alignment horizontal="right" vertical="center" wrapText="1"/>
    </xf>
    <xf numFmtId="37" fontId="420" fillId="0" borderId="0" xfId="0" applyNumberFormat="1" applyFont="1" applyAlignment="1">
      <alignment horizontal="center" vertical="center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center" vertical="center"/>
    </xf>
    <xf numFmtId="37" fontId="425" fillId="0" borderId="0" xfId="0" applyNumberFormat="1" applyFont="1" applyAlignment="1">
      <alignment horizontal="center" vertical="center"/>
    </xf>
    <xf numFmtId="37" fontId="426" fillId="0" borderId="0" xfId="0" applyNumberFormat="1" applyFont="1" applyAlignment="1">
      <alignment horizontal="center" vertical="center"/>
    </xf>
    <xf numFmtId="10" fontId="427" fillId="0" borderId="0" xfId="0" applyNumberFormat="1" applyFont="1" applyAlignment="1">
      <alignment horizontal="center" vertical="center"/>
    </xf>
    <xf numFmtId="37" fontId="428" fillId="0" borderId="0" xfId="0" applyNumberFormat="1" applyFont="1" applyAlignment="1">
      <alignment horizontal="right" vertical="center" wrapText="1"/>
    </xf>
    <xf numFmtId="37" fontId="429" fillId="0" borderId="0" xfId="0" applyNumberFormat="1" applyFont="1" applyAlignment="1">
      <alignment horizontal="center" vertical="center"/>
    </xf>
    <xf numFmtId="37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center" vertical="center"/>
    </xf>
    <xf numFmtId="37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center" vertical="center"/>
    </xf>
    <xf numFmtId="37" fontId="436" fillId="0" borderId="3" xfId="0" applyNumberFormat="1" applyFont="1" applyBorder="1" applyAlignment="1">
      <alignment horizontal="center" vertical="center"/>
    </xf>
    <xf numFmtId="37" fontId="437" fillId="0" borderId="3" xfId="0" applyNumberFormat="1" applyFont="1" applyBorder="1" applyAlignment="1">
      <alignment horizontal="center" vertical="center"/>
    </xf>
    <xf numFmtId="37" fontId="438" fillId="0" borderId="3" xfId="0" applyNumberFormat="1" applyFont="1" applyBorder="1" applyAlignment="1">
      <alignment horizontal="center" vertical="center"/>
    </xf>
    <xf numFmtId="37" fontId="439" fillId="0" borderId="3" xfId="0" applyNumberFormat="1" applyFont="1" applyBorder="1" applyAlignment="1">
      <alignment horizontal="center" vertical="center"/>
    </xf>
    <xf numFmtId="37" fontId="440" fillId="0" borderId="3" xfId="0" applyNumberFormat="1" applyFont="1" applyBorder="1" applyAlignment="1">
      <alignment horizontal="center" vertical="center"/>
    </xf>
    <xf numFmtId="37" fontId="441" fillId="0" borderId="3" xfId="0" applyNumberFormat="1" applyFont="1" applyBorder="1" applyAlignment="1">
      <alignment horizontal="center" vertical="center"/>
    </xf>
    <xf numFmtId="37" fontId="442" fillId="0" borderId="3" xfId="0" applyNumberFormat="1" applyFont="1" applyBorder="1" applyAlignment="1">
      <alignment horizontal="center" vertical="center"/>
    </xf>
    <xf numFmtId="37" fontId="443" fillId="0" borderId="3" xfId="0" applyNumberFormat="1" applyFont="1" applyBorder="1" applyAlignment="1">
      <alignment horizontal="center" vertical="center"/>
    </xf>
    <xf numFmtId="37" fontId="444" fillId="0" borderId="3" xfId="0" applyNumberFormat="1" applyFont="1" applyBorder="1" applyAlignment="1">
      <alignment horizontal="center" vertical="center"/>
    </xf>
    <xf numFmtId="37" fontId="445" fillId="0" borderId="3" xfId="0" applyNumberFormat="1" applyFont="1" applyBorder="1" applyAlignment="1">
      <alignment horizontal="center" vertical="center"/>
    </xf>
    <xf numFmtId="37" fontId="446" fillId="0" borderId="3" xfId="0" applyNumberFormat="1" applyFont="1" applyBorder="1" applyAlignment="1">
      <alignment horizontal="center" vertical="center"/>
    </xf>
    <xf numFmtId="37" fontId="447" fillId="0" borderId="3" xfId="0" applyNumberFormat="1" applyFont="1" applyBorder="1" applyAlignment="1">
      <alignment horizontal="center" vertical="center"/>
    </xf>
    <xf numFmtId="10" fontId="448" fillId="0" borderId="3" xfId="0" applyNumberFormat="1" applyFont="1" applyBorder="1" applyAlignment="1">
      <alignment horizontal="center" vertical="center"/>
    </xf>
    <xf numFmtId="37" fontId="449" fillId="0" borderId="4" xfId="0" applyNumberFormat="1" applyFont="1" applyBorder="1" applyAlignment="1">
      <alignment horizontal="center" vertical="center"/>
    </xf>
    <xf numFmtId="37" fontId="450" fillId="0" borderId="4" xfId="0" applyNumberFormat="1" applyFont="1" applyBorder="1" applyAlignment="1">
      <alignment horizontal="center" vertical="center"/>
    </xf>
    <xf numFmtId="37" fontId="451" fillId="0" borderId="4" xfId="0" applyNumberFormat="1" applyFont="1" applyBorder="1" applyAlignment="1">
      <alignment horizontal="center" vertical="center"/>
    </xf>
    <xf numFmtId="37" fontId="452" fillId="0" borderId="4" xfId="0" applyNumberFormat="1" applyFont="1" applyBorder="1" applyAlignment="1">
      <alignment horizontal="center" vertical="center"/>
    </xf>
    <xf numFmtId="37" fontId="453" fillId="0" borderId="4" xfId="0" applyNumberFormat="1" applyFont="1" applyBorder="1" applyAlignment="1">
      <alignment horizontal="center" vertical="center"/>
    </xf>
    <xf numFmtId="37" fontId="454" fillId="0" borderId="4" xfId="0" applyNumberFormat="1" applyFont="1" applyBorder="1" applyAlignment="1">
      <alignment horizontal="center" vertical="center"/>
    </xf>
    <xf numFmtId="37" fontId="455" fillId="0" borderId="4" xfId="0" applyNumberFormat="1" applyFont="1" applyBorder="1" applyAlignment="1">
      <alignment horizontal="center" vertical="center"/>
    </xf>
    <xf numFmtId="37" fontId="456" fillId="0" borderId="4" xfId="0" applyNumberFormat="1" applyFont="1" applyBorder="1" applyAlignment="1">
      <alignment horizontal="center" vertical="center"/>
    </xf>
    <xf numFmtId="37" fontId="457" fillId="0" borderId="4" xfId="0" applyNumberFormat="1" applyFont="1" applyBorder="1" applyAlignment="1">
      <alignment horizontal="center" vertical="center"/>
    </xf>
    <xf numFmtId="37" fontId="458" fillId="0" borderId="4" xfId="0" applyNumberFormat="1" applyFont="1" applyBorder="1" applyAlignment="1">
      <alignment horizontal="center" vertical="center"/>
    </xf>
    <xf numFmtId="37" fontId="459" fillId="0" borderId="4" xfId="0" applyNumberFormat="1" applyFont="1" applyBorder="1" applyAlignment="1">
      <alignment horizontal="center" vertical="center"/>
    </xf>
    <xf numFmtId="37" fontId="460" fillId="0" borderId="4" xfId="0" applyNumberFormat="1" applyFont="1" applyBorder="1" applyAlignment="1">
      <alignment horizontal="center" vertical="center"/>
    </xf>
    <xf numFmtId="37" fontId="466" fillId="0" borderId="1" xfId="0" applyNumberFormat="1" applyFont="1" applyBorder="1" applyAlignment="1">
      <alignment horizontal="center" vertical="center"/>
    </xf>
    <xf numFmtId="37" fontId="469" fillId="0" borderId="1" xfId="0" applyNumberFormat="1" applyFont="1" applyBorder="1" applyAlignment="1">
      <alignment horizontal="center" vertical="center"/>
    </xf>
    <xf numFmtId="37" fontId="470" fillId="0" borderId="1" xfId="0" applyNumberFormat="1" applyFont="1" applyBorder="1" applyAlignment="1">
      <alignment horizontal="center" vertical="center"/>
    </xf>
    <xf numFmtId="37" fontId="471" fillId="0" borderId="1" xfId="0" applyNumberFormat="1" applyFont="1" applyBorder="1" applyAlignment="1">
      <alignment horizontal="center" vertical="center"/>
    </xf>
    <xf numFmtId="37" fontId="472" fillId="0" borderId="1" xfId="0" applyNumberFormat="1" applyFont="1" applyBorder="1" applyAlignment="1">
      <alignment horizontal="center" vertical="center" wrapText="1"/>
    </xf>
    <xf numFmtId="37" fontId="473" fillId="0" borderId="1" xfId="0" applyNumberFormat="1" applyFont="1" applyBorder="1" applyAlignment="1">
      <alignment horizontal="center" vertical="center" wrapText="1"/>
    </xf>
    <xf numFmtId="37" fontId="474" fillId="0" borderId="1" xfId="0" applyNumberFormat="1" applyFont="1" applyBorder="1" applyAlignment="1">
      <alignment horizontal="center" vertical="center"/>
    </xf>
    <xf numFmtId="37" fontId="475" fillId="0" borderId="1" xfId="0" applyNumberFormat="1" applyFont="1" applyBorder="1" applyAlignment="1">
      <alignment horizontal="center" vertical="center"/>
    </xf>
    <xf numFmtId="37" fontId="476" fillId="0" borderId="1" xfId="0" applyNumberFormat="1" applyFont="1" applyBorder="1" applyAlignment="1">
      <alignment horizontal="center" vertical="center"/>
    </xf>
    <xf numFmtId="37" fontId="477" fillId="0" borderId="1" xfId="0" applyNumberFormat="1" applyFont="1" applyBorder="1" applyAlignment="1">
      <alignment horizontal="center" vertical="center"/>
    </xf>
    <xf numFmtId="37" fontId="478" fillId="0" borderId="1" xfId="0" applyNumberFormat="1" applyFont="1" applyBorder="1" applyAlignment="1">
      <alignment horizontal="center" vertical="center" wrapText="1"/>
    </xf>
    <xf numFmtId="37" fontId="479" fillId="0" borderId="0" xfId="0" applyNumberFormat="1" applyFont="1" applyAlignment="1">
      <alignment horizontal="right" vertical="center" wrapText="1"/>
    </xf>
    <xf numFmtId="37" fontId="480" fillId="0" borderId="0" xfId="0" applyNumberFormat="1" applyFont="1" applyAlignment="1">
      <alignment horizontal="center" vertical="center" wrapText="1"/>
    </xf>
    <xf numFmtId="37" fontId="481" fillId="0" borderId="0" xfId="0" applyNumberFormat="1" applyFont="1" applyAlignment="1">
      <alignment horizontal="center" vertical="center"/>
    </xf>
    <xf numFmtId="37" fontId="482" fillId="0" borderId="0" xfId="0" applyNumberFormat="1" applyFont="1" applyAlignment="1">
      <alignment horizontal="center" vertical="center"/>
    </xf>
    <xf numFmtId="10" fontId="483" fillId="0" borderId="0" xfId="0" applyNumberFormat="1" applyFont="1" applyAlignment="1">
      <alignment horizontal="center" vertical="center"/>
    </xf>
    <xf numFmtId="37" fontId="484" fillId="0" borderId="0" xfId="0" applyNumberFormat="1" applyFont="1" applyAlignment="1">
      <alignment horizontal="right" vertical="center" wrapText="1"/>
    </xf>
    <xf numFmtId="37" fontId="485" fillId="0" borderId="0" xfId="0" applyNumberFormat="1" applyFont="1" applyAlignment="1">
      <alignment horizontal="center" vertical="center" wrapText="1"/>
    </xf>
    <xf numFmtId="37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center" vertical="center"/>
    </xf>
    <xf numFmtId="10" fontId="488" fillId="0" borderId="0" xfId="0" applyNumberFormat="1" applyFont="1" applyAlignment="1">
      <alignment horizontal="center" vertical="center"/>
    </xf>
    <xf numFmtId="37" fontId="489" fillId="0" borderId="0" xfId="0" applyNumberFormat="1" applyFont="1" applyAlignment="1">
      <alignment horizontal="right" vertical="center" wrapText="1"/>
    </xf>
    <xf numFmtId="37" fontId="490" fillId="0" borderId="0" xfId="0" applyNumberFormat="1" applyFont="1" applyAlignment="1">
      <alignment horizontal="center" vertical="center" wrapText="1"/>
    </xf>
    <xf numFmtId="37" fontId="491" fillId="0" borderId="0" xfId="0" applyNumberFormat="1" applyFont="1" applyAlignment="1">
      <alignment horizontal="center" vertical="center"/>
    </xf>
    <xf numFmtId="37" fontId="492" fillId="0" borderId="0" xfId="0" applyNumberFormat="1" applyFont="1" applyAlignment="1">
      <alignment horizontal="center" vertical="center"/>
    </xf>
    <xf numFmtId="10" fontId="493" fillId="0" borderId="0" xfId="0" applyNumberFormat="1" applyFont="1" applyAlignment="1">
      <alignment horizontal="center" vertical="center"/>
    </xf>
    <xf numFmtId="37" fontId="494" fillId="0" borderId="0" xfId="0" applyNumberFormat="1" applyFont="1" applyAlignment="1">
      <alignment horizontal="right" vertical="center" wrapText="1"/>
    </xf>
    <xf numFmtId="37" fontId="495" fillId="0" borderId="0" xfId="0" applyNumberFormat="1" applyFont="1" applyAlignment="1">
      <alignment horizontal="center" vertical="center" wrapText="1"/>
    </xf>
    <xf numFmtId="37" fontId="496" fillId="0" borderId="0" xfId="0" applyNumberFormat="1" applyFont="1" applyAlignment="1">
      <alignment horizontal="center" vertical="center"/>
    </xf>
    <xf numFmtId="37" fontId="497" fillId="0" borderId="0" xfId="0" applyNumberFormat="1" applyFont="1" applyAlignment="1">
      <alignment horizontal="center" vertical="center"/>
    </xf>
    <xf numFmtId="37" fontId="498" fillId="0" borderId="0" xfId="0" applyNumberFormat="1" applyFont="1" applyAlignment="1">
      <alignment horizontal="center" vertical="center"/>
    </xf>
    <xf numFmtId="37" fontId="499" fillId="0" borderId="0" xfId="0" applyNumberFormat="1" applyFont="1" applyAlignment="1">
      <alignment horizontal="center" vertical="center"/>
    </xf>
    <xf numFmtId="10" fontId="500" fillId="0" borderId="0" xfId="0" applyNumberFormat="1" applyFont="1" applyAlignment="1">
      <alignment horizontal="center" vertical="center"/>
    </xf>
    <xf numFmtId="37" fontId="501" fillId="0" borderId="3" xfId="0" applyNumberFormat="1" applyFont="1" applyBorder="1" applyAlignment="1">
      <alignment horizontal="center" vertical="center"/>
    </xf>
    <xf numFmtId="37" fontId="502" fillId="0" borderId="3" xfId="0" applyNumberFormat="1" applyFont="1" applyBorder="1" applyAlignment="1">
      <alignment horizontal="center" vertical="center"/>
    </xf>
    <xf numFmtId="37" fontId="503" fillId="0" borderId="3" xfId="0" applyNumberFormat="1" applyFont="1" applyBorder="1" applyAlignment="1">
      <alignment horizontal="center" vertical="center"/>
    </xf>
    <xf numFmtId="37" fontId="504" fillId="0" borderId="3" xfId="0" applyNumberFormat="1" applyFont="1" applyBorder="1" applyAlignment="1">
      <alignment horizontal="center" vertical="center"/>
    </xf>
    <xf numFmtId="37" fontId="505" fillId="0" borderId="3" xfId="0" applyNumberFormat="1" applyFont="1" applyBorder="1" applyAlignment="1">
      <alignment horizontal="center" vertical="center"/>
    </xf>
    <xf numFmtId="10" fontId="506" fillId="0" borderId="3" xfId="0" applyNumberFormat="1" applyFont="1" applyBorder="1" applyAlignment="1">
      <alignment horizontal="center" vertical="center"/>
    </xf>
    <xf numFmtId="37" fontId="507" fillId="0" borderId="4" xfId="0" applyNumberFormat="1" applyFont="1" applyBorder="1" applyAlignment="1">
      <alignment horizontal="center" vertical="center"/>
    </xf>
    <xf numFmtId="37" fontId="508" fillId="0" borderId="4" xfId="0" applyNumberFormat="1" applyFont="1" applyBorder="1" applyAlignment="1">
      <alignment horizontal="center" vertical="center"/>
    </xf>
    <xf numFmtId="37" fontId="509" fillId="0" borderId="4" xfId="0" applyNumberFormat="1" applyFont="1" applyBorder="1" applyAlignment="1">
      <alignment horizontal="center" vertical="center"/>
    </xf>
    <xf numFmtId="37" fontId="510" fillId="0" borderId="4" xfId="0" applyNumberFormat="1" applyFont="1" applyBorder="1" applyAlignment="1">
      <alignment horizontal="center" vertical="center"/>
    </xf>
    <xf numFmtId="37" fontId="511" fillId="0" borderId="4" xfId="0" applyNumberFormat="1" applyFont="1" applyBorder="1" applyAlignment="1">
      <alignment horizontal="center" vertical="center"/>
    </xf>
    <xf numFmtId="37" fontId="516" fillId="0" borderId="1" xfId="0" applyNumberFormat="1" applyFont="1" applyBorder="1" applyAlignment="1">
      <alignment horizontal="center" vertical="center"/>
    </xf>
    <xf numFmtId="37" fontId="517" fillId="0" borderId="1" xfId="0" applyNumberFormat="1" applyFont="1" applyBorder="1" applyAlignment="1">
      <alignment horizontal="center" vertical="center"/>
    </xf>
    <xf numFmtId="37" fontId="518" fillId="0" borderId="1" xfId="0" applyNumberFormat="1" applyFont="1" applyBorder="1" applyAlignment="1">
      <alignment horizontal="center" vertical="center"/>
    </xf>
    <xf numFmtId="37" fontId="519" fillId="0" borderId="1" xfId="0" applyNumberFormat="1" applyFont="1" applyBorder="1" applyAlignment="1">
      <alignment horizontal="center" vertical="center" wrapText="1"/>
    </xf>
    <xf numFmtId="37" fontId="520" fillId="0" borderId="1" xfId="0" applyNumberFormat="1" applyFont="1" applyBorder="1" applyAlignment="1">
      <alignment horizontal="center" vertical="center" wrapText="1"/>
    </xf>
    <xf numFmtId="37" fontId="521" fillId="0" borderId="0" xfId="0" applyNumberFormat="1" applyFont="1" applyAlignment="1">
      <alignment horizontal="right" vertical="center"/>
    </xf>
    <xf numFmtId="37" fontId="522" fillId="0" borderId="0" xfId="0" applyNumberFormat="1" applyFont="1" applyAlignment="1">
      <alignment horizontal="center" vertical="center"/>
    </xf>
    <xf numFmtId="10" fontId="523" fillId="0" borderId="0" xfId="0" applyNumberFormat="1" applyFont="1" applyAlignment="1">
      <alignment horizontal="center" vertical="center"/>
    </xf>
    <xf numFmtId="10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right" vertical="center"/>
    </xf>
    <xf numFmtId="37" fontId="526" fillId="0" borderId="0" xfId="0" applyNumberFormat="1" applyFont="1" applyAlignment="1">
      <alignment horizontal="center" vertical="center"/>
    </xf>
    <xf numFmtId="10" fontId="527" fillId="0" borderId="0" xfId="0" applyNumberFormat="1" applyFont="1" applyAlignment="1">
      <alignment horizontal="center" vertical="center"/>
    </xf>
    <xf numFmtId="10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right" vertical="center"/>
    </xf>
    <xf numFmtId="37" fontId="530" fillId="0" borderId="0" xfId="0" applyNumberFormat="1" applyFont="1" applyAlignment="1">
      <alignment horizontal="center" vertical="center"/>
    </xf>
    <xf numFmtId="10" fontId="531" fillId="0" borderId="0" xfId="0" applyNumberFormat="1" applyFont="1" applyAlignment="1">
      <alignment horizontal="center" vertical="center"/>
    </xf>
    <xf numFmtId="10" fontId="532" fillId="0" borderId="0" xfId="0" applyNumberFormat="1" applyFont="1" applyAlignment="1">
      <alignment horizontal="center" vertical="center"/>
    </xf>
    <xf numFmtId="37" fontId="533" fillId="0" borderId="0" xfId="0" applyNumberFormat="1" applyFont="1" applyAlignment="1">
      <alignment horizontal="right" vertical="center"/>
    </xf>
    <xf numFmtId="37" fontId="534" fillId="0" borderId="0" xfId="0" applyNumberFormat="1" applyFont="1" applyAlignment="1">
      <alignment horizontal="center" vertical="center"/>
    </xf>
    <xf numFmtId="10" fontId="535" fillId="0" borderId="0" xfId="0" applyNumberFormat="1" applyFont="1" applyAlignment="1">
      <alignment horizontal="center" vertical="center"/>
    </xf>
    <xf numFmtId="10" fontId="536" fillId="0" borderId="0" xfId="0" applyNumberFormat="1" applyFont="1" applyAlignment="1">
      <alignment horizontal="center" vertical="center"/>
    </xf>
    <xf numFmtId="37" fontId="537" fillId="0" borderId="1" xfId="0" applyNumberFormat="1" applyFont="1" applyBorder="1" applyAlignment="1">
      <alignment horizontal="center" vertical="center"/>
    </xf>
    <xf numFmtId="37" fontId="538" fillId="0" borderId="3" xfId="0" applyNumberFormat="1" applyFont="1" applyBorder="1" applyAlignment="1">
      <alignment horizontal="center" vertical="center"/>
    </xf>
    <xf numFmtId="10" fontId="539" fillId="0" borderId="3" xfId="0" applyNumberFormat="1" applyFont="1" applyBorder="1" applyAlignment="1">
      <alignment horizontal="center" vertical="center"/>
    </xf>
    <xf numFmtId="10" fontId="540" fillId="0" borderId="3" xfId="0" applyNumberFormat="1" applyFont="1" applyBorder="1" applyAlignment="1">
      <alignment horizontal="center" vertical="center"/>
    </xf>
    <xf numFmtId="37" fontId="541" fillId="0" borderId="4" xfId="0" applyNumberFormat="1" applyFont="1" applyBorder="1" applyAlignment="1">
      <alignment horizontal="center" vertical="center"/>
    </xf>
    <xf numFmtId="37" fontId="542" fillId="0" borderId="4" xfId="0" applyNumberFormat="1" applyFont="1" applyBorder="1" applyAlignment="1">
      <alignment horizontal="center" vertical="center"/>
    </xf>
    <xf numFmtId="37" fontId="543" fillId="0" borderId="4" xfId="0" applyNumberFormat="1" applyFont="1" applyBorder="1" applyAlignment="1">
      <alignment horizontal="center" vertical="center"/>
    </xf>
    <xf numFmtId="37" fontId="551" fillId="0" borderId="1" xfId="0" applyNumberFormat="1" applyFont="1" applyBorder="1" applyAlignment="1">
      <alignment horizontal="center" vertical="center"/>
    </xf>
    <xf numFmtId="37" fontId="552" fillId="0" borderId="1" xfId="0" applyNumberFormat="1" applyFont="1" applyBorder="1" applyAlignment="1">
      <alignment horizontal="center" vertical="center" wrapText="1"/>
    </xf>
    <xf numFmtId="37" fontId="553" fillId="0" borderId="1" xfId="0" applyNumberFormat="1" applyFont="1" applyBorder="1" applyAlignment="1">
      <alignment horizontal="center" vertical="center" wrapText="1"/>
    </xf>
    <xf numFmtId="37" fontId="554" fillId="0" borderId="1" xfId="0" applyNumberFormat="1" applyFont="1" applyBorder="1" applyAlignment="1">
      <alignment horizontal="center" vertical="center" wrapText="1"/>
    </xf>
    <xf numFmtId="37" fontId="555" fillId="0" borderId="1" xfId="0" applyNumberFormat="1" applyFont="1" applyBorder="1" applyAlignment="1">
      <alignment horizontal="center" vertical="center" wrapText="1"/>
    </xf>
    <xf numFmtId="37" fontId="556" fillId="0" borderId="1" xfId="0" applyNumberFormat="1" applyFont="1" applyBorder="1" applyAlignment="1">
      <alignment horizontal="center" vertical="center" wrapText="1"/>
    </xf>
    <xf numFmtId="37" fontId="557" fillId="0" borderId="1" xfId="0" applyNumberFormat="1" applyFont="1" applyBorder="1" applyAlignment="1">
      <alignment horizontal="center" vertical="center" wrapText="1"/>
    </xf>
    <xf numFmtId="37" fontId="558" fillId="0" borderId="1" xfId="0" applyNumberFormat="1" applyFont="1" applyBorder="1" applyAlignment="1">
      <alignment horizontal="center" vertical="center" wrapText="1"/>
    </xf>
    <xf numFmtId="37" fontId="559" fillId="0" borderId="1" xfId="0" applyNumberFormat="1" applyFont="1" applyBorder="1" applyAlignment="1">
      <alignment horizontal="center" vertical="center" wrapText="1"/>
    </xf>
    <xf numFmtId="37" fontId="560" fillId="0" borderId="1" xfId="0" applyNumberFormat="1" applyFont="1" applyBorder="1" applyAlignment="1">
      <alignment horizontal="center" vertical="center" wrapText="1"/>
    </xf>
    <xf numFmtId="37" fontId="561" fillId="0" borderId="0" xfId="0" applyNumberFormat="1" applyFont="1" applyAlignment="1">
      <alignment horizontal="center" vertical="center" wrapText="1"/>
    </xf>
    <xf numFmtId="37" fontId="562" fillId="0" borderId="0" xfId="0" applyNumberFormat="1" applyFont="1" applyAlignment="1">
      <alignment horizontal="center" vertical="center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center" vertical="center"/>
    </xf>
    <xf numFmtId="37" fontId="566" fillId="0" borderId="0" xfId="0" applyNumberFormat="1" applyFont="1" applyAlignment="1">
      <alignment horizontal="center" vertical="center"/>
    </xf>
    <xf numFmtId="37" fontId="567" fillId="0" borderId="0" xfId="0" applyNumberFormat="1" applyFont="1" applyAlignment="1">
      <alignment horizontal="center" vertical="center" wrapText="1"/>
    </xf>
    <xf numFmtId="37" fontId="568" fillId="0" borderId="0" xfId="0" applyNumberFormat="1" applyFont="1" applyAlignment="1">
      <alignment horizontal="center" vertical="center"/>
    </xf>
    <xf numFmtId="37" fontId="569" fillId="0" borderId="0" xfId="0" applyNumberFormat="1" applyFont="1" applyAlignment="1">
      <alignment horizontal="center" vertical="center"/>
    </xf>
    <xf numFmtId="37" fontId="570" fillId="0" borderId="0" xfId="0" applyNumberFormat="1" applyFont="1" applyAlignment="1">
      <alignment horizontal="center" vertical="center"/>
    </xf>
    <xf numFmtId="37" fontId="571" fillId="0" borderId="0" xfId="0" applyNumberFormat="1" applyFont="1" applyAlignment="1">
      <alignment horizontal="center" vertical="center"/>
    </xf>
    <xf numFmtId="37" fontId="572" fillId="0" borderId="0" xfId="0" applyNumberFormat="1" applyFont="1" applyAlignment="1">
      <alignment horizontal="center" vertical="center"/>
    </xf>
    <xf numFmtId="37" fontId="573" fillId="0" borderId="0" xfId="0" applyNumberFormat="1" applyFont="1" applyAlignment="1">
      <alignment horizontal="center" vertical="center"/>
    </xf>
    <xf numFmtId="37" fontId="574" fillId="0" borderId="0" xfId="0" applyNumberFormat="1" applyFont="1" applyAlignment="1">
      <alignment horizontal="center" vertical="center"/>
    </xf>
    <xf numFmtId="37" fontId="575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 wrapText="1"/>
    </xf>
    <xf numFmtId="37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center" vertical="center"/>
    </xf>
    <xf numFmtId="37" fontId="581" fillId="0" borderId="0" xfId="0" applyNumberFormat="1" applyFont="1" applyAlignment="1">
      <alignment horizontal="center" vertical="center"/>
    </xf>
    <xf numFmtId="37" fontId="582" fillId="0" borderId="0" xfId="0" applyNumberFormat="1" applyFont="1" applyAlignment="1">
      <alignment horizontal="center" vertical="center" wrapText="1"/>
    </xf>
    <xf numFmtId="37" fontId="583" fillId="0" borderId="0" xfId="0" applyNumberFormat="1" applyFont="1" applyAlignment="1">
      <alignment horizontal="center" vertical="center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center" vertical="center"/>
    </xf>
    <xf numFmtId="37" fontId="586" fillId="0" borderId="0" xfId="0" applyNumberFormat="1" applyFont="1" applyAlignment="1">
      <alignment horizontal="center" vertical="center"/>
    </xf>
    <xf numFmtId="37" fontId="587" fillId="0" borderId="0" xfId="0" applyNumberFormat="1" applyFont="1" applyAlignment="1">
      <alignment horizontal="center" vertical="center"/>
    </xf>
    <xf numFmtId="37" fontId="588" fillId="0" borderId="0" xfId="0" applyNumberFormat="1" applyFont="1" applyAlignment="1">
      <alignment horizontal="center" vertical="center"/>
    </xf>
    <xf numFmtId="37" fontId="589" fillId="0" borderId="0" xfId="0" applyNumberFormat="1" applyFont="1" applyAlignment="1">
      <alignment horizontal="center" vertical="center"/>
    </xf>
    <xf numFmtId="37" fontId="590" fillId="0" borderId="0" xfId="0" applyNumberFormat="1" applyFont="1" applyAlignment="1">
      <alignment horizontal="center" vertical="center"/>
    </xf>
    <xf numFmtId="37" fontId="591" fillId="0" borderId="3" xfId="0" applyNumberFormat="1" applyFont="1" applyBorder="1" applyAlignment="1">
      <alignment horizontal="center" vertical="center"/>
    </xf>
    <xf numFmtId="37" fontId="592" fillId="0" borderId="3" xfId="0" applyNumberFormat="1" applyFont="1" applyBorder="1" applyAlignment="1">
      <alignment horizontal="center" vertical="center"/>
    </xf>
    <xf numFmtId="37" fontId="593" fillId="0" borderId="3" xfId="0" applyNumberFormat="1" applyFont="1" applyBorder="1" applyAlignment="1">
      <alignment horizontal="center" vertical="center"/>
    </xf>
    <xf numFmtId="37" fontId="594" fillId="0" borderId="3" xfId="0" applyNumberFormat="1" applyFont="1" applyBorder="1" applyAlignment="1">
      <alignment horizontal="center" vertical="center"/>
    </xf>
    <xf numFmtId="37" fontId="595" fillId="0" borderId="3" xfId="0" applyNumberFormat="1" applyFont="1" applyBorder="1" applyAlignment="1">
      <alignment horizontal="center" vertical="center"/>
    </xf>
    <xf numFmtId="37" fontId="596" fillId="0" borderId="3" xfId="0" applyNumberFormat="1" applyFont="1" applyBorder="1" applyAlignment="1">
      <alignment horizontal="center" vertical="center"/>
    </xf>
    <xf numFmtId="37" fontId="597" fillId="0" borderId="3" xfId="0" applyNumberFormat="1" applyFont="1" applyBorder="1" applyAlignment="1">
      <alignment horizontal="center" vertical="center"/>
    </xf>
    <xf numFmtId="37" fontId="598" fillId="0" borderId="4" xfId="0" applyNumberFormat="1" applyFont="1" applyBorder="1" applyAlignment="1">
      <alignment horizontal="center" vertical="center"/>
    </xf>
    <xf numFmtId="37" fontId="599" fillId="0" borderId="4" xfId="0" applyNumberFormat="1" applyFont="1" applyBorder="1" applyAlignment="1">
      <alignment horizontal="center" vertical="center"/>
    </xf>
    <xf numFmtId="37" fontId="600" fillId="0" borderId="4" xfId="0" applyNumberFormat="1" applyFont="1" applyBorder="1" applyAlignment="1">
      <alignment horizontal="center" vertical="center"/>
    </xf>
    <xf numFmtId="37" fontId="601" fillId="0" borderId="4" xfId="0" applyNumberFormat="1" applyFont="1" applyBorder="1" applyAlignment="1">
      <alignment horizontal="center" vertical="center"/>
    </xf>
    <xf numFmtId="37" fontId="602" fillId="0" borderId="4" xfId="0" applyNumberFormat="1" applyFont="1" applyBorder="1" applyAlignment="1">
      <alignment horizontal="center" vertical="center"/>
    </xf>
    <xf numFmtId="37" fontId="603" fillId="0" borderId="4" xfId="0" applyNumberFormat="1" applyFont="1" applyBorder="1" applyAlignment="1">
      <alignment horizontal="center" vertical="center"/>
    </xf>
    <xf numFmtId="37" fontId="610" fillId="0" borderId="0" xfId="0" applyNumberFormat="1" applyFont="1" applyAlignment="1">
      <alignment horizontal="center" vertical="center"/>
    </xf>
    <xf numFmtId="37" fontId="611" fillId="0" borderId="1" xfId="0" applyNumberFormat="1" applyFont="1" applyBorder="1" applyAlignment="1">
      <alignment horizontal="center" vertical="center" wrapText="1"/>
    </xf>
    <xf numFmtId="37" fontId="612" fillId="0" borderId="1" xfId="0" applyNumberFormat="1" applyFont="1" applyBorder="1" applyAlignment="1">
      <alignment horizontal="center" vertical="center" wrapText="1"/>
    </xf>
    <xf numFmtId="37" fontId="613" fillId="0" borderId="1" xfId="0" applyNumberFormat="1" applyFont="1" applyBorder="1" applyAlignment="1">
      <alignment horizontal="center" vertical="center" wrapText="1"/>
    </xf>
    <xf numFmtId="37" fontId="614" fillId="0" borderId="1" xfId="0" applyNumberFormat="1" applyFont="1" applyBorder="1" applyAlignment="1">
      <alignment horizontal="center" vertical="center" wrapText="1"/>
    </xf>
    <xf numFmtId="37" fontId="615" fillId="0" borderId="1" xfId="0" applyNumberFormat="1" applyFont="1" applyBorder="1" applyAlignment="1">
      <alignment horizontal="center" vertical="center" wrapText="1"/>
    </xf>
    <xf numFmtId="37" fontId="616" fillId="0" borderId="1" xfId="0" applyNumberFormat="1" applyFont="1" applyBorder="1" applyAlignment="1">
      <alignment horizontal="center" vertical="center" wrapText="1"/>
    </xf>
    <xf numFmtId="37" fontId="617" fillId="0" borderId="1" xfId="0" applyNumberFormat="1" applyFont="1" applyBorder="1" applyAlignment="1">
      <alignment horizontal="center" vertical="center" wrapText="1"/>
    </xf>
    <xf numFmtId="37" fontId="618" fillId="0" borderId="1" xfId="0" applyNumberFormat="1" applyFont="1" applyBorder="1" applyAlignment="1">
      <alignment horizontal="center" vertical="center" wrapText="1"/>
    </xf>
    <xf numFmtId="37" fontId="619" fillId="0" borderId="1" xfId="0" applyNumberFormat="1" applyFont="1" applyBorder="1" applyAlignment="1">
      <alignment horizontal="center" vertical="center" wrapText="1"/>
    </xf>
    <xf numFmtId="37" fontId="620" fillId="0" borderId="0" xfId="0" applyNumberFormat="1" applyFont="1" applyAlignment="1">
      <alignment horizontal="center" vertical="center" wrapText="1"/>
    </xf>
    <xf numFmtId="37" fontId="621" fillId="0" borderId="0" xfId="0" applyNumberFormat="1" applyFont="1" applyAlignment="1">
      <alignment horizontal="center" vertical="center"/>
    </xf>
    <xf numFmtId="37" fontId="622" fillId="0" borderId="0" xfId="0" applyNumberFormat="1" applyFont="1" applyAlignment="1">
      <alignment horizontal="center" vertical="center"/>
    </xf>
    <xf numFmtId="37" fontId="623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0" xfId="0" applyNumberFormat="1" applyFont="1" applyAlignment="1">
      <alignment horizontal="center" vertical="center"/>
    </xf>
    <xf numFmtId="37" fontId="626" fillId="0" borderId="0" xfId="0" applyNumberFormat="1" applyFont="1" applyAlignment="1">
      <alignment horizontal="center" vertical="center"/>
    </xf>
    <xf numFmtId="37" fontId="627" fillId="0" borderId="0" xfId="0" applyNumberFormat="1" applyFont="1" applyAlignment="1">
      <alignment horizontal="center" vertical="center" wrapText="1"/>
    </xf>
    <xf numFmtId="37" fontId="628" fillId="0" borderId="0" xfId="0" applyNumberFormat="1" applyFont="1" applyAlignment="1">
      <alignment horizontal="center" vertical="center"/>
    </xf>
    <xf numFmtId="37" fontId="629" fillId="0" borderId="0" xfId="0" applyNumberFormat="1" applyFont="1" applyAlignment="1">
      <alignment horizontal="center" vertical="center"/>
    </xf>
    <xf numFmtId="37" fontId="630" fillId="0" borderId="0" xfId="0" applyNumberFormat="1" applyFont="1" applyAlignment="1">
      <alignment horizontal="center" vertical="center"/>
    </xf>
    <xf numFmtId="37" fontId="631" fillId="0" borderId="0" xfId="0" applyNumberFormat="1" applyFont="1" applyAlignment="1">
      <alignment horizontal="center" vertical="center"/>
    </xf>
    <xf numFmtId="37" fontId="632" fillId="0" borderId="0" xfId="0" applyNumberFormat="1" applyFont="1" applyAlignment="1">
      <alignment horizontal="center" vertical="center"/>
    </xf>
    <xf numFmtId="37" fontId="633" fillId="0" borderId="0" xfId="0" applyNumberFormat="1" applyFont="1" applyAlignment="1">
      <alignment horizontal="center" vertical="center"/>
    </xf>
    <xf numFmtId="37" fontId="634" fillId="0" borderId="0" xfId="0" applyNumberFormat="1" applyFont="1" applyAlignment="1">
      <alignment horizontal="center" vertical="center" wrapText="1"/>
    </xf>
    <xf numFmtId="37" fontId="635" fillId="0" borderId="0" xfId="0" applyNumberFormat="1" applyFont="1" applyAlignment="1">
      <alignment horizontal="center" vertical="center"/>
    </xf>
    <xf numFmtId="37" fontId="636" fillId="0" borderId="0" xfId="0" applyNumberFormat="1" applyFont="1" applyAlignment="1">
      <alignment horizontal="center" vertical="center"/>
    </xf>
    <xf numFmtId="37" fontId="637" fillId="0" borderId="0" xfId="0" applyNumberFormat="1" applyFont="1" applyAlignment="1">
      <alignment horizontal="center" vertical="center"/>
    </xf>
    <xf numFmtId="37" fontId="638" fillId="0" borderId="0" xfId="0" applyNumberFormat="1" applyFont="1" applyAlignment="1">
      <alignment horizontal="center" vertical="center"/>
    </xf>
    <xf numFmtId="37" fontId="639" fillId="0" borderId="0" xfId="0" applyNumberFormat="1" applyFont="1" applyAlignment="1">
      <alignment horizontal="center" vertical="center"/>
    </xf>
    <xf numFmtId="37" fontId="640" fillId="0" borderId="0" xfId="0" applyNumberFormat="1" applyFont="1" applyAlignment="1">
      <alignment horizontal="center" vertical="center"/>
    </xf>
    <xf numFmtId="37" fontId="641" fillId="0" borderId="0" xfId="0" applyNumberFormat="1" applyFont="1" applyAlignment="1">
      <alignment horizontal="center" vertical="center" wrapText="1"/>
    </xf>
    <xf numFmtId="37" fontId="642" fillId="0" borderId="0" xfId="0" applyNumberFormat="1" applyFont="1" applyAlignment="1">
      <alignment horizontal="center" vertical="center"/>
    </xf>
    <xf numFmtId="37" fontId="643" fillId="0" borderId="0" xfId="0" applyNumberFormat="1" applyFont="1" applyAlignment="1">
      <alignment horizontal="center" vertical="center"/>
    </xf>
    <xf numFmtId="37" fontId="644" fillId="0" borderId="0" xfId="0" applyNumberFormat="1" applyFont="1" applyAlignment="1">
      <alignment horizontal="center" vertical="center"/>
    </xf>
    <xf numFmtId="37" fontId="645" fillId="0" borderId="0" xfId="0" applyNumberFormat="1" applyFont="1" applyAlignment="1">
      <alignment horizontal="center" vertical="center"/>
    </xf>
    <xf numFmtId="37" fontId="646" fillId="0" borderId="0" xfId="0" applyNumberFormat="1" applyFont="1" applyAlignment="1">
      <alignment horizontal="center" vertical="center"/>
    </xf>
    <xf numFmtId="37" fontId="647" fillId="0" borderId="0" xfId="0" applyNumberFormat="1" applyFont="1" applyAlignment="1">
      <alignment horizontal="center" vertical="center"/>
    </xf>
    <xf numFmtId="37" fontId="648" fillId="0" borderId="0" xfId="0" applyNumberFormat="1" applyFont="1" applyAlignment="1">
      <alignment horizontal="center" vertical="center" wrapText="1"/>
    </xf>
    <xf numFmtId="37" fontId="649" fillId="0" borderId="0" xfId="0" applyNumberFormat="1" applyFont="1" applyAlignment="1">
      <alignment horizontal="center" vertical="center"/>
    </xf>
    <xf numFmtId="37" fontId="650" fillId="0" borderId="0" xfId="0" applyNumberFormat="1" applyFont="1" applyAlignment="1">
      <alignment horizontal="center" vertical="center"/>
    </xf>
    <xf numFmtId="37" fontId="651" fillId="0" borderId="0" xfId="0" applyNumberFormat="1" applyFont="1" applyAlignment="1">
      <alignment horizontal="center" vertical="center"/>
    </xf>
    <xf numFmtId="37" fontId="652" fillId="0" borderId="0" xfId="0" applyNumberFormat="1" applyFont="1" applyAlignment="1">
      <alignment horizontal="center" vertical="center"/>
    </xf>
    <xf numFmtId="37" fontId="653" fillId="0" borderId="0" xfId="0" applyNumberFormat="1" applyFont="1" applyAlignment="1">
      <alignment horizontal="center" vertical="center"/>
    </xf>
    <xf numFmtId="37" fontId="654" fillId="0" borderId="0" xfId="0" applyNumberFormat="1" applyFont="1" applyAlignment="1">
      <alignment horizontal="center" vertical="center"/>
    </xf>
    <xf numFmtId="37" fontId="655" fillId="0" borderId="0" xfId="0" applyNumberFormat="1" applyFont="1" applyAlignment="1">
      <alignment horizontal="center" vertical="center" wrapText="1"/>
    </xf>
    <xf numFmtId="37" fontId="656" fillId="0" borderId="0" xfId="0" applyNumberFormat="1" applyFont="1" applyAlignment="1">
      <alignment horizontal="center" vertical="center"/>
    </xf>
    <xf numFmtId="37" fontId="657" fillId="0" borderId="0" xfId="0" applyNumberFormat="1" applyFont="1" applyAlignment="1">
      <alignment horizontal="center" vertical="center"/>
    </xf>
    <xf numFmtId="37" fontId="658" fillId="0" borderId="0" xfId="0" applyNumberFormat="1" applyFont="1" applyAlignment="1">
      <alignment horizontal="center" vertical="center"/>
    </xf>
    <xf numFmtId="37" fontId="659" fillId="0" borderId="0" xfId="0" applyNumberFormat="1" applyFont="1" applyAlignment="1">
      <alignment horizontal="center" vertical="center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 wrapText="1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/>
    </xf>
    <xf numFmtId="37" fontId="665" fillId="0" borderId="0" xfId="0" applyNumberFormat="1" applyFont="1" applyAlignment="1">
      <alignment horizontal="center" vertical="center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 wrapText="1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 wrapText="1"/>
    </xf>
    <xf numFmtId="37" fontId="677" fillId="0" borderId="0" xfId="0" applyNumberFormat="1" applyFont="1" applyAlignment="1">
      <alignment horizontal="center" vertical="center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 wrapText="1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 wrapText="1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/>
    </xf>
    <xf numFmtId="37" fontId="694" fillId="0" borderId="3" xfId="0" applyNumberFormat="1" applyFont="1" applyBorder="1" applyAlignment="1">
      <alignment horizontal="center" vertical="center"/>
    </xf>
    <xf numFmtId="37" fontId="695" fillId="0" borderId="3" xfId="0" applyNumberFormat="1" applyFont="1" applyBorder="1" applyAlignment="1">
      <alignment horizontal="center" vertical="center"/>
    </xf>
    <xf numFmtId="37" fontId="696" fillId="0" borderId="3" xfId="0" applyNumberFormat="1" applyFont="1" applyBorder="1" applyAlignment="1">
      <alignment horizontal="center" vertical="center"/>
    </xf>
    <xf numFmtId="37" fontId="697" fillId="0" borderId="3" xfId="0" applyNumberFormat="1" applyFont="1" applyBorder="1" applyAlignment="1">
      <alignment horizontal="center" vertical="center"/>
    </xf>
    <xf numFmtId="37" fontId="698" fillId="0" borderId="3" xfId="0" applyNumberFormat="1" applyFont="1" applyBorder="1" applyAlignment="1">
      <alignment horizontal="center" vertical="center"/>
    </xf>
    <xf numFmtId="37" fontId="699" fillId="0" borderId="3" xfId="0" applyNumberFormat="1" applyFont="1" applyBorder="1" applyAlignment="1">
      <alignment horizontal="center" vertical="center"/>
    </xf>
    <xf numFmtId="37" fontId="700" fillId="0" borderId="3" xfId="0" applyNumberFormat="1" applyFont="1" applyBorder="1" applyAlignment="1">
      <alignment horizontal="center" vertical="center"/>
    </xf>
    <xf numFmtId="37" fontId="701" fillId="0" borderId="4" xfId="0" applyNumberFormat="1" applyFont="1" applyBorder="1" applyAlignment="1">
      <alignment horizontal="center" vertical="center"/>
    </xf>
    <xf numFmtId="37" fontId="702" fillId="0" borderId="4" xfId="0" applyNumberFormat="1" applyFont="1" applyBorder="1" applyAlignment="1">
      <alignment horizontal="center" vertical="center"/>
    </xf>
    <xf numFmtId="37" fontId="703" fillId="0" borderId="4" xfId="0" applyNumberFormat="1" applyFont="1" applyBorder="1" applyAlignment="1">
      <alignment horizontal="center" vertical="center"/>
    </xf>
    <xf numFmtId="37" fontId="704" fillId="0" borderId="4" xfId="0" applyNumberFormat="1" applyFont="1" applyBorder="1" applyAlignment="1">
      <alignment horizontal="center" vertical="center"/>
    </xf>
    <xf numFmtId="37" fontId="705" fillId="0" borderId="4" xfId="0" applyNumberFormat="1" applyFont="1" applyBorder="1" applyAlignment="1">
      <alignment horizontal="center" vertical="center"/>
    </xf>
    <xf numFmtId="37" fontId="706" fillId="0" borderId="4" xfId="0" applyNumberFormat="1" applyFont="1" applyBorder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4" fillId="0" borderId="1" xfId="0" applyNumberFormat="1" applyFont="1" applyBorder="1" applyAlignment="1">
      <alignment horizontal="center" vertical="center" wrapText="1"/>
    </xf>
    <xf numFmtId="37" fontId="715" fillId="0" borderId="1" xfId="0" applyNumberFormat="1" applyFont="1" applyBorder="1" applyAlignment="1">
      <alignment horizontal="center" vertical="center" wrapText="1"/>
    </xf>
    <xf numFmtId="37" fontId="716" fillId="0" borderId="1" xfId="0" applyNumberFormat="1" applyFont="1" applyBorder="1" applyAlignment="1">
      <alignment horizontal="center" vertical="center" wrapText="1"/>
    </xf>
    <xf numFmtId="37" fontId="717" fillId="0" borderId="1" xfId="0" applyNumberFormat="1" applyFont="1" applyBorder="1" applyAlignment="1">
      <alignment horizontal="center" vertical="center" wrapText="1"/>
    </xf>
    <xf numFmtId="37" fontId="718" fillId="0" borderId="1" xfId="0" applyNumberFormat="1" applyFont="1" applyBorder="1" applyAlignment="1">
      <alignment horizontal="center" vertical="center" wrapText="1"/>
    </xf>
    <xf numFmtId="37" fontId="719" fillId="0" borderId="1" xfId="0" applyNumberFormat="1" applyFont="1" applyBorder="1" applyAlignment="1">
      <alignment horizontal="center" vertical="center" wrapText="1"/>
    </xf>
    <xf numFmtId="37" fontId="720" fillId="0" borderId="1" xfId="0" applyNumberFormat="1" applyFont="1" applyBorder="1" applyAlignment="1">
      <alignment horizontal="center" vertical="center" wrapText="1"/>
    </xf>
    <xf numFmtId="37" fontId="721" fillId="0" borderId="1" xfId="0" applyNumberFormat="1" applyFont="1" applyBorder="1" applyAlignment="1">
      <alignment horizontal="center" vertical="center" wrapText="1"/>
    </xf>
    <xf numFmtId="37" fontId="722" fillId="0" borderId="0" xfId="0" applyNumberFormat="1" applyFont="1" applyAlignment="1">
      <alignment horizontal="center" vertical="center" wrapText="1"/>
    </xf>
    <xf numFmtId="37" fontId="723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center" vertical="center"/>
    </xf>
    <xf numFmtId="37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/>
    </xf>
    <xf numFmtId="37" fontId="728" fillId="0" borderId="0" xfId="0" applyNumberFormat="1" applyFont="1" applyAlignment="1">
      <alignment horizontal="center" vertical="center"/>
    </xf>
    <xf numFmtId="37" fontId="729" fillId="0" borderId="0" xfId="0" applyNumberFormat="1" applyFont="1" applyAlignment="1">
      <alignment horizontal="center" vertical="center"/>
    </xf>
    <xf numFmtId="37" fontId="730" fillId="0" borderId="0" xfId="0" applyNumberFormat="1" applyFont="1" applyAlignment="1">
      <alignment horizontal="center" vertical="center"/>
    </xf>
    <xf numFmtId="37" fontId="731" fillId="0" borderId="0" xfId="0" applyNumberFormat="1" applyFont="1" applyAlignment="1">
      <alignment horizontal="center" vertical="center" wrapText="1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center" vertical="center"/>
    </xf>
    <xf numFmtId="37" fontId="735" fillId="0" borderId="0" xfId="0" applyNumberFormat="1" applyFont="1" applyAlignment="1">
      <alignment horizontal="center" vertical="center"/>
    </xf>
    <xf numFmtId="37" fontId="736" fillId="0" borderId="0" xfId="0" applyNumberFormat="1" applyFont="1" applyAlignment="1">
      <alignment horizontal="center" vertical="center"/>
    </xf>
    <xf numFmtId="37" fontId="737" fillId="0" borderId="0" xfId="0" applyNumberFormat="1" applyFont="1" applyAlignment="1">
      <alignment horizontal="center" vertical="center"/>
    </xf>
    <xf numFmtId="37" fontId="738" fillId="0" borderId="0" xfId="0" applyNumberFormat="1" applyFont="1" applyAlignment="1">
      <alignment horizontal="center" vertical="center"/>
    </xf>
    <xf numFmtId="37" fontId="739" fillId="0" borderId="0" xfId="0" applyNumberFormat="1" applyFont="1" applyAlignment="1">
      <alignment horizontal="center" vertical="center"/>
    </xf>
    <xf numFmtId="37" fontId="740" fillId="0" borderId="0" xfId="0" applyNumberFormat="1" applyFont="1" applyAlignment="1">
      <alignment horizontal="center" vertical="center" wrapText="1"/>
    </xf>
    <xf numFmtId="37" fontId="741" fillId="0" borderId="0" xfId="0" applyNumberFormat="1" applyFont="1" applyAlignment="1">
      <alignment horizontal="center" vertical="center"/>
    </xf>
    <xf numFmtId="37" fontId="742" fillId="0" borderId="0" xfId="0" applyNumberFormat="1" applyFont="1" applyAlignment="1">
      <alignment horizontal="center" vertical="center"/>
    </xf>
    <xf numFmtId="37" fontId="743" fillId="0" borderId="0" xfId="0" applyNumberFormat="1" applyFont="1" applyAlignment="1">
      <alignment horizontal="center" vertical="center"/>
    </xf>
    <xf numFmtId="37" fontId="744" fillId="0" borderId="0" xfId="0" applyNumberFormat="1" applyFont="1" applyAlignment="1">
      <alignment horizontal="center" vertical="center"/>
    </xf>
    <xf numFmtId="37" fontId="745" fillId="0" borderId="0" xfId="0" applyNumberFormat="1" applyFont="1" applyAlignment="1">
      <alignment horizontal="center" vertical="center"/>
    </xf>
    <xf numFmtId="37" fontId="746" fillId="0" borderId="0" xfId="0" applyNumberFormat="1" applyFont="1" applyAlignment="1">
      <alignment horizontal="center" vertical="center"/>
    </xf>
    <xf numFmtId="37" fontId="747" fillId="0" borderId="0" xfId="0" applyNumberFormat="1" applyFont="1" applyAlignment="1">
      <alignment horizontal="center" vertical="center"/>
    </xf>
    <xf numFmtId="37" fontId="748" fillId="0" borderId="0" xfId="0" applyNumberFormat="1" applyFont="1" applyAlignment="1">
      <alignment horizontal="center" vertical="center"/>
    </xf>
    <xf numFmtId="37" fontId="749" fillId="0" borderId="0" xfId="0" applyNumberFormat="1" applyFont="1" applyAlignment="1">
      <alignment horizontal="center" vertical="center" wrapText="1"/>
    </xf>
    <xf numFmtId="37" fontId="750" fillId="0" borderId="0" xfId="0" applyNumberFormat="1" applyFont="1" applyAlignment="1">
      <alignment horizontal="center" vertical="center"/>
    </xf>
    <xf numFmtId="37" fontId="751" fillId="0" borderId="0" xfId="0" applyNumberFormat="1" applyFont="1" applyAlignment="1">
      <alignment horizontal="center" vertical="center"/>
    </xf>
    <xf numFmtId="37" fontId="752" fillId="0" borderId="0" xfId="0" applyNumberFormat="1" applyFont="1" applyAlignment="1">
      <alignment horizontal="center" vertical="center"/>
    </xf>
    <xf numFmtId="37" fontId="753" fillId="0" borderId="0" xfId="0" applyNumberFormat="1" applyFont="1" applyAlignment="1">
      <alignment horizontal="center" vertical="center"/>
    </xf>
    <xf numFmtId="37" fontId="754" fillId="0" borderId="0" xfId="0" applyNumberFormat="1" applyFont="1" applyAlignment="1">
      <alignment horizontal="center" vertical="center" wrapText="1"/>
    </xf>
    <xf numFmtId="37" fontId="755" fillId="0" borderId="0" xfId="0" applyNumberFormat="1" applyFont="1" applyAlignment="1">
      <alignment horizontal="center" vertical="center"/>
    </xf>
    <xf numFmtId="37" fontId="756" fillId="0" borderId="0" xfId="0" applyNumberFormat="1" applyFont="1" applyAlignment="1">
      <alignment horizontal="center" vertical="center"/>
    </xf>
    <xf numFmtId="37" fontId="757" fillId="0" borderId="0" xfId="0" applyNumberFormat="1" applyFont="1" applyAlignment="1">
      <alignment horizontal="center" vertical="center"/>
    </xf>
    <xf numFmtId="37" fontId="758" fillId="0" borderId="0" xfId="0" applyNumberFormat="1" applyFont="1" applyAlignment="1">
      <alignment horizontal="center" vertical="center"/>
    </xf>
    <xf numFmtId="37" fontId="759" fillId="0" borderId="0" xfId="0" applyNumberFormat="1" applyFont="1" applyAlignment="1">
      <alignment horizontal="center" vertical="center" wrapText="1"/>
    </xf>
    <xf numFmtId="37" fontId="760" fillId="0" borderId="0" xfId="0" applyNumberFormat="1" applyFont="1" applyAlignment="1">
      <alignment horizontal="center" vertical="center"/>
    </xf>
    <xf numFmtId="37" fontId="761" fillId="0" borderId="0" xfId="0" applyNumberFormat="1" applyFont="1" applyAlignment="1">
      <alignment horizontal="center" vertical="center"/>
    </xf>
    <xf numFmtId="37" fontId="762" fillId="0" borderId="0" xfId="0" applyNumberFormat="1" applyFont="1" applyAlignment="1">
      <alignment horizontal="center" vertical="center"/>
    </xf>
    <xf numFmtId="37" fontId="763" fillId="0" borderId="0" xfId="0" applyNumberFormat="1" applyFont="1" applyAlignment="1">
      <alignment horizontal="center" vertical="center"/>
    </xf>
    <xf numFmtId="37" fontId="764" fillId="0" borderId="0" xfId="0" applyNumberFormat="1" applyFont="1" applyAlignment="1">
      <alignment horizontal="center" vertical="center" wrapText="1"/>
    </xf>
    <xf numFmtId="37" fontId="765" fillId="0" borderId="0" xfId="0" applyNumberFormat="1" applyFont="1" applyAlignment="1">
      <alignment horizontal="center" vertical="center"/>
    </xf>
    <xf numFmtId="37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center" vertical="center" wrapText="1"/>
    </xf>
    <xf numFmtId="37" fontId="770" fillId="0" borderId="0" xfId="0" applyNumberFormat="1" applyFont="1" applyAlignment="1">
      <alignment horizontal="center" vertical="center"/>
    </xf>
    <xf numFmtId="37" fontId="771" fillId="0" borderId="0" xfId="0" applyNumberFormat="1" applyFont="1" applyAlignment="1">
      <alignment horizontal="center" vertical="center"/>
    </xf>
    <xf numFmtId="37" fontId="772" fillId="0" borderId="0" xfId="0" applyNumberFormat="1" applyFont="1" applyAlignment="1">
      <alignment horizontal="center" vertical="center"/>
    </xf>
    <xf numFmtId="37" fontId="773" fillId="0" borderId="0" xfId="0" applyNumberFormat="1" applyFont="1" applyAlignment="1">
      <alignment horizontal="center" vertical="center"/>
    </xf>
    <xf numFmtId="37" fontId="774" fillId="0" borderId="0" xfId="0" applyNumberFormat="1" applyFont="1" applyAlignment="1">
      <alignment horizontal="center" vertical="center" wrapText="1"/>
    </xf>
    <xf numFmtId="37" fontId="775" fillId="0" borderId="0" xfId="0" applyNumberFormat="1" applyFont="1" applyAlignment="1">
      <alignment horizontal="center" vertical="center"/>
    </xf>
    <xf numFmtId="37" fontId="776" fillId="0" borderId="0" xfId="0" applyNumberFormat="1" applyFont="1" applyAlignment="1">
      <alignment horizontal="center" vertical="center"/>
    </xf>
    <xf numFmtId="37" fontId="777" fillId="0" borderId="0" xfId="0" applyNumberFormat="1" applyFont="1" applyAlignment="1">
      <alignment horizontal="center" vertical="center"/>
    </xf>
    <xf numFmtId="37" fontId="778" fillId="0" borderId="0" xfId="0" applyNumberFormat="1" applyFont="1" applyAlignment="1">
      <alignment horizontal="center" vertical="center"/>
    </xf>
    <xf numFmtId="37" fontId="779" fillId="0" borderId="0" xfId="0" applyNumberFormat="1" applyFont="1" applyAlignment="1">
      <alignment horizontal="center" vertical="center" wrapText="1"/>
    </xf>
    <xf numFmtId="37" fontId="780" fillId="0" borderId="0" xfId="0" applyNumberFormat="1" applyFont="1" applyAlignment="1">
      <alignment horizontal="center" vertical="center"/>
    </xf>
    <xf numFmtId="37" fontId="781" fillId="0" borderId="0" xfId="0" applyNumberFormat="1" applyFont="1" applyAlignment="1">
      <alignment horizontal="center" vertical="center"/>
    </xf>
    <xf numFmtId="37" fontId="782" fillId="0" borderId="0" xfId="0" applyNumberFormat="1" applyFont="1" applyAlignment="1">
      <alignment horizontal="center" vertical="center"/>
    </xf>
    <xf numFmtId="37" fontId="783" fillId="0" borderId="0" xfId="0" applyNumberFormat="1" applyFont="1" applyAlignment="1">
      <alignment horizontal="center" vertical="center"/>
    </xf>
    <xf numFmtId="37" fontId="784" fillId="0" borderId="0" xfId="0" applyNumberFormat="1" applyFont="1" applyAlignment="1">
      <alignment horizontal="center" vertical="center"/>
    </xf>
    <xf numFmtId="37" fontId="785" fillId="0" borderId="0" xfId="0" applyNumberFormat="1" applyFont="1" applyAlignment="1">
      <alignment horizontal="center" vertical="center"/>
    </xf>
    <xf numFmtId="37" fontId="786" fillId="0" borderId="0" xfId="0" applyNumberFormat="1" applyFont="1" applyAlignment="1">
      <alignment horizontal="center" vertical="center"/>
    </xf>
    <xf numFmtId="37" fontId="787" fillId="0" borderId="0" xfId="0" applyNumberFormat="1" applyFont="1" applyAlignment="1">
      <alignment horizontal="center" vertical="center"/>
    </xf>
    <xf numFmtId="37" fontId="788" fillId="0" borderId="0" xfId="0" applyNumberFormat="1" applyFont="1" applyAlignment="1">
      <alignment horizontal="center" vertical="center" wrapText="1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37" fontId="791" fillId="0" borderId="0" xfId="0" applyNumberFormat="1" applyFont="1" applyAlignment="1">
      <alignment horizontal="center" vertical="center"/>
    </xf>
    <xf numFmtId="37" fontId="792" fillId="0" borderId="0" xfId="0" applyNumberFormat="1" applyFont="1" applyAlignment="1">
      <alignment horizontal="center" vertical="center"/>
    </xf>
    <xf numFmtId="37" fontId="793" fillId="0" borderId="0" xfId="0" applyNumberFormat="1" applyFont="1" applyAlignment="1">
      <alignment horizontal="center" vertical="center"/>
    </xf>
    <xf numFmtId="37" fontId="794" fillId="0" borderId="0" xfId="0" applyNumberFormat="1" applyFont="1" applyAlignment="1">
      <alignment horizontal="center" vertical="center"/>
    </xf>
    <xf numFmtId="37" fontId="795" fillId="0" borderId="0" xfId="0" applyNumberFormat="1" applyFont="1" applyAlignment="1">
      <alignment horizontal="center" vertical="center"/>
    </xf>
    <xf numFmtId="37" fontId="796" fillId="0" borderId="0" xfId="0" applyNumberFormat="1" applyFont="1" applyAlignment="1">
      <alignment horizontal="center" vertical="center"/>
    </xf>
    <xf numFmtId="37" fontId="797" fillId="0" borderId="0" xfId="0" applyNumberFormat="1" applyFont="1" applyAlignment="1">
      <alignment horizontal="center" vertical="center" wrapText="1"/>
    </xf>
    <xf numFmtId="37" fontId="798" fillId="0" borderId="0" xfId="0" applyNumberFormat="1" applyFont="1" applyAlignment="1">
      <alignment horizontal="center" vertical="center"/>
    </xf>
    <xf numFmtId="37" fontId="799" fillId="0" borderId="0" xfId="0" applyNumberFormat="1" applyFont="1" applyAlignment="1">
      <alignment horizontal="center" vertical="center"/>
    </xf>
    <xf numFmtId="37" fontId="800" fillId="0" borderId="0" xfId="0" applyNumberFormat="1" applyFont="1" applyAlignment="1">
      <alignment horizontal="center" vertical="center"/>
    </xf>
    <xf numFmtId="37" fontId="801" fillId="0" borderId="0" xfId="0" applyNumberFormat="1" applyFont="1" applyAlignment="1">
      <alignment horizontal="center" vertical="center"/>
    </xf>
    <xf numFmtId="37" fontId="802" fillId="0" borderId="0" xfId="0" applyNumberFormat="1" applyFont="1" applyAlignment="1">
      <alignment horizontal="center" vertical="center" wrapText="1"/>
    </xf>
    <xf numFmtId="37" fontId="803" fillId="0" borderId="0" xfId="0" applyNumberFormat="1" applyFont="1" applyAlignment="1">
      <alignment horizontal="center" vertical="center"/>
    </xf>
    <xf numFmtId="37" fontId="804" fillId="0" borderId="0" xfId="0" applyNumberFormat="1" applyFont="1" applyAlignment="1">
      <alignment horizontal="center" vertical="center"/>
    </xf>
    <xf numFmtId="37" fontId="805" fillId="0" borderId="0" xfId="0" applyNumberFormat="1" applyFont="1" applyAlignment="1">
      <alignment horizontal="center" vertical="center"/>
    </xf>
    <xf numFmtId="37" fontId="806" fillId="0" borderId="0" xfId="0" applyNumberFormat="1" applyFont="1" applyAlignment="1">
      <alignment horizontal="center" vertical="center"/>
    </xf>
    <xf numFmtId="37" fontId="807" fillId="0" borderId="0" xfId="0" applyNumberFormat="1" applyFont="1" applyAlignment="1">
      <alignment horizontal="center" vertical="center" wrapText="1"/>
    </xf>
    <xf numFmtId="37" fontId="808" fillId="0" borderId="0" xfId="0" applyNumberFormat="1" applyFont="1" applyAlignment="1">
      <alignment horizontal="center" vertical="center"/>
    </xf>
    <xf numFmtId="37" fontId="809" fillId="0" borderId="0" xfId="0" applyNumberFormat="1" applyFont="1" applyAlignment="1">
      <alignment horizontal="center" vertical="center"/>
    </xf>
    <xf numFmtId="37" fontId="810" fillId="0" borderId="0" xfId="0" applyNumberFormat="1" applyFont="1" applyAlignment="1">
      <alignment horizontal="center" vertical="center"/>
    </xf>
    <xf numFmtId="37" fontId="811" fillId="0" borderId="0" xfId="0" applyNumberFormat="1" applyFont="1" applyAlignment="1">
      <alignment horizontal="center" vertical="center"/>
    </xf>
    <xf numFmtId="37" fontId="812" fillId="0" borderId="0" xfId="0" applyNumberFormat="1" applyFont="1" applyAlignment="1">
      <alignment horizontal="center" vertical="center" wrapText="1"/>
    </xf>
    <xf numFmtId="37" fontId="813" fillId="0" borderId="0" xfId="0" applyNumberFormat="1" applyFont="1" applyAlignment="1">
      <alignment horizontal="center" vertical="center"/>
    </xf>
    <xf numFmtId="37" fontId="814" fillId="0" borderId="0" xfId="0" applyNumberFormat="1" applyFont="1" applyAlignment="1">
      <alignment horizontal="center" vertical="center"/>
    </xf>
    <xf numFmtId="37" fontId="815" fillId="0" borderId="0" xfId="0" applyNumberFormat="1" applyFont="1" applyAlignment="1">
      <alignment horizontal="center" vertical="center"/>
    </xf>
    <xf numFmtId="37" fontId="816" fillId="0" borderId="0" xfId="0" applyNumberFormat="1" applyFont="1" applyAlignment="1">
      <alignment horizontal="center" vertical="center"/>
    </xf>
    <xf numFmtId="37" fontId="817" fillId="0" borderId="0" xfId="0" applyNumberFormat="1" applyFont="1" applyAlignment="1">
      <alignment horizontal="center" vertical="center" wrapText="1"/>
    </xf>
    <xf numFmtId="37" fontId="818" fillId="0" borderId="0" xfId="0" applyNumberFormat="1" applyFont="1" applyAlignment="1">
      <alignment horizontal="center" vertical="center"/>
    </xf>
    <xf numFmtId="37" fontId="819" fillId="0" borderId="0" xfId="0" applyNumberFormat="1" applyFont="1" applyAlignment="1">
      <alignment horizontal="center" vertical="center"/>
    </xf>
    <xf numFmtId="37" fontId="820" fillId="0" borderId="0" xfId="0" applyNumberFormat="1" applyFont="1" applyAlignment="1">
      <alignment horizontal="center" vertical="center"/>
    </xf>
    <xf numFmtId="37" fontId="821" fillId="0" borderId="0" xfId="0" applyNumberFormat="1" applyFont="1" applyAlignment="1">
      <alignment horizontal="center" vertical="center"/>
    </xf>
    <xf numFmtId="37" fontId="822" fillId="0" borderId="0" xfId="0" applyNumberFormat="1" applyFont="1" applyAlignment="1">
      <alignment horizontal="center" vertical="center"/>
    </xf>
    <xf numFmtId="37" fontId="823" fillId="0" borderId="0" xfId="0" applyNumberFormat="1" applyFont="1" applyAlignment="1">
      <alignment horizontal="center" vertical="center"/>
    </xf>
    <xf numFmtId="37" fontId="824" fillId="0" borderId="0" xfId="0" applyNumberFormat="1" applyFont="1" applyAlignment="1">
      <alignment horizontal="center" vertical="center"/>
    </xf>
    <xf numFmtId="37" fontId="825" fillId="0" borderId="0" xfId="0" applyNumberFormat="1" applyFont="1" applyAlignment="1">
      <alignment horizontal="center" vertical="center"/>
    </xf>
    <xf numFmtId="37" fontId="826" fillId="0" borderId="0" xfId="0" applyNumberFormat="1" applyFont="1" applyAlignment="1">
      <alignment horizontal="center" vertical="center" wrapText="1"/>
    </xf>
    <xf numFmtId="37" fontId="827" fillId="0" borderId="0" xfId="0" applyNumberFormat="1" applyFont="1" applyAlignment="1">
      <alignment horizontal="center" vertical="center"/>
    </xf>
    <xf numFmtId="37" fontId="828" fillId="0" borderId="0" xfId="0" applyNumberFormat="1" applyFont="1" applyAlignment="1">
      <alignment horizontal="center" vertical="center"/>
    </xf>
    <xf numFmtId="37" fontId="829" fillId="0" borderId="0" xfId="0" applyNumberFormat="1" applyFont="1" applyAlignment="1">
      <alignment horizontal="center" vertical="center"/>
    </xf>
    <xf numFmtId="37" fontId="830" fillId="0" borderId="0" xfId="0" applyNumberFormat="1" applyFont="1" applyAlignment="1">
      <alignment horizontal="center" vertical="center"/>
    </xf>
    <xf numFmtId="37" fontId="831" fillId="0" borderId="0" xfId="0" applyNumberFormat="1" applyFont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center" vertical="center"/>
    </xf>
    <xf numFmtId="37" fontId="834" fillId="0" borderId="0" xfId="0" applyNumberFormat="1" applyFont="1" applyAlignment="1">
      <alignment horizontal="center" vertical="center"/>
    </xf>
    <xf numFmtId="37" fontId="835" fillId="0" borderId="0" xfId="0" applyNumberFormat="1" applyFont="1" applyAlignment="1">
      <alignment horizontal="center" vertical="center" wrapText="1"/>
    </xf>
    <xf numFmtId="37" fontId="836" fillId="0" borderId="0" xfId="0" applyNumberFormat="1" applyFont="1" applyAlignment="1">
      <alignment horizontal="center" vertical="center"/>
    </xf>
    <xf numFmtId="37" fontId="837" fillId="0" borderId="0" xfId="0" applyNumberFormat="1" applyFont="1" applyAlignment="1">
      <alignment horizontal="center" vertical="center"/>
    </xf>
    <xf numFmtId="37" fontId="838" fillId="0" borderId="0" xfId="0" applyNumberFormat="1" applyFont="1" applyAlignment="1">
      <alignment horizontal="center" vertical="center"/>
    </xf>
    <xf numFmtId="37" fontId="839" fillId="0" borderId="0" xfId="0" applyNumberFormat="1" applyFont="1" applyAlignment="1">
      <alignment horizontal="center" vertical="center"/>
    </xf>
    <xf numFmtId="37" fontId="840" fillId="0" borderId="3" xfId="0" applyNumberFormat="1" applyFont="1" applyBorder="1" applyAlignment="1">
      <alignment horizontal="center" vertical="center"/>
    </xf>
    <xf numFmtId="37" fontId="841" fillId="0" borderId="3" xfId="0" applyNumberFormat="1" applyFont="1" applyBorder="1" applyAlignment="1">
      <alignment horizontal="center" vertical="center"/>
    </xf>
    <xf numFmtId="37" fontId="842" fillId="0" borderId="3" xfId="0" applyNumberFormat="1" applyFont="1" applyBorder="1" applyAlignment="1">
      <alignment horizontal="center" vertical="center"/>
    </xf>
    <xf numFmtId="37" fontId="843" fillId="0" borderId="3" xfId="0" applyNumberFormat="1" applyFont="1" applyBorder="1" applyAlignment="1">
      <alignment horizontal="center" vertical="center"/>
    </xf>
    <xf numFmtId="37" fontId="844" fillId="0" borderId="3" xfId="0" applyNumberFormat="1" applyFont="1" applyBorder="1" applyAlignment="1">
      <alignment horizontal="center" vertical="center"/>
    </xf>
    <xf numFmtId="37" fontId="845" fillId="0" borderId="3" xfId="0" applyNumberFormat="1" applyFont="1" applyBorder="1" applyAlignment="1">
      <alignment horizontal="center" vertical="center"/>
    </xf>
    <xf numFmtId="37" fontId="846" fillId="0" borderId="3" xfId="0" applyNumberFormat="1" applyFont="1" applyBorder="1" applyAlignment="1">
      <alignment horizontal="center" vertical="center"/>
    </xf>
    <xf numFmtId="37" fontId="847" fillId="0" borderId="3" xfId="0" applyNumberFormat="1" applyFont="1" applyBorder="1" applyAlignment="1">
      <alignment horizontal="center" vertical="center"/>
    </xf>
    <xf numFmtId="37" fontId="848" fillId="0" borderId="3" xfId="0" applyNumberFormat="1" applyFont="1" applyBorder="1" applyAlignment="1">
      <alignment horizontal="center" vertical="center"/>
    </xf>
    <xf numFmtId="37" fontId="849" fillId="0" borderId="4" xfId="0" applyNumberFormat="1" applyFont="1" applyBorder="1" applyAlignment="1">
      <alignment horizontal="center" vertical="center"/>
    </xf>
    <xf numFmtId="37" fontId="850" fillId="0" borderId="4" xfId="0" applyNumberFormat="1" applyFont="1" applyBorder="1" applyAlignment="1">
      <alignment horizontal="center" vertical="center"/>
    </xf>
    <xf numFmtId="37" fontId="851" fillId="0" borderId="4" xfId="0" applyNumberFormat="1" applyFont="1" applyBorder="1" applyAlignment="1">
      <alignment horizontal="center" vertical="center"/>
    </xf>
    <xf numFmtId="37" fontId="852" fillId="0" borderId="4" xfId="0" applyNumberFormat="1" applyFont="1" applyBorder="1" applyAlignment="1">
      <alignment horizontal="center" vertical="center"/>
    </xf>
    <xf numFmtId="37" fontId="853" fillId="0" borderId="4" xfId="0" applyNumberFormat="1" applyFont="1" applyBorder="1" applyAlignment="1">
      <alignment horizontal="center" vertical="center"/>
    </xf>
    <xf numFmtId="37" fontId="854" fillId="0" borderId="4" xfId="0" applyNumberFormat="1" applyFont="1" applyBorder="1" applyAlignment="1">
      <alignment horizontal="center" vertical="center"/>
    </xf>
    <xf numFmtId="37" fontId="855" fillId="0" borderId="4" xfId="0" applyNumberFormat="1" applyFont="1" applyBorder="1" applyAlignment="1">
      <alignment horizontal="center" vertical="center"/>
    </xf>
    <xf numFmtId="37" fontId="856" fillId="0" borderId="4" xfId="0" applyNumberFormat="1" applyFont="1" applyBorder="1" applyAlignment="1">
      <alignment horizontal="center" vertical="center"/>
    </xf>
    <xf numFmtId="37" fontId="864" fillId="0" borderId="0" xfId="0" applyNumberFormat="1" applyFont="1" applyAlignment="1">
      <alignment horizontal="center" vertical="center"/>
    </xf>
    <xf numFmtId="37" fontId="865" fillId="0" borderId="1" xfId="0" applyNumberFormat="1" applyFont="1" applyBorder="1" applyAlignment="1">
      <alignment horizontal="center" vertical="center" wrapText="1"/>
    </xf>
    <xf numFmtId="37" fontId="866" fillId="0" borderId="1" xfId="0" applyNumberFormat="1" applyFont="1" applyBorder="1" applyAlignment="1">
      <alignment horizontal="center" vertical="center" wrapText="1"/>
    </xf>
    <xf numFmtId="37" fontId="867" fillId="0" borderId="1" xfId="0" applyNumberFormat="1" applyFont="1" applyBorder="1" applyAlignment="1">
      <alignment horizontal="center" vertical="center" wrapText="1"/>
    </xf>
    <xf numFmtId="37" fontId="868" fillId="0" borderId="1" xfId="0" applyNumberFormat="1" applyFont="1" applyBorder="1" applyAlignment="1">
      <alignment horizontal="center" vertical="center" wrapText="1"/>
    </xf>
    <xf numFmtId="37" fontId="869" fillId="0" borderId="1" xfId="0" applyNumberFormat="1" applyFont="1" applyBorder="1" applyAlignment="1">
      <alignment horizontal="center" vertical="center" wrapText="1"/>
    </xf>
    <xf numFmtId="37" fontId="870" fillId="0" borderId="1" xfId="0" applyNumberFormat="1" applyFont="1" applyBorder="1" applyAlignment="1">
      <alignment horizontal="center" vertical="center" wrapText="1"/>
    </xf>
    <xf numFmtId="37" fontId="871" fillId="0" borderId="1" xfId="0" applyNumberFormat="1" applyFont="1" applyBorder="1" applyAlignment="1">
      <alignment horizontal="center" vertical="center" wrapText="1"/>
    </xf>
    <xf numFmtId="37" fontId="872" fillId="0" borderId="1" xfId="0" applyNumberFormat="1" applyFont="1" applyBorder="1" applyAlignment="1">
      <alignment horizontal="center" vertical="center" wrapText="1"/>
    </xf>
    <xf numFmtId="37" fontId="873" fillId="0" borderId="0" xfId="0" applyNumberFormat="1" applyFont="1" applyAlignment="1">
      <alignment horizontal="center" vertical="center" wrapText="1"/>
    </xf>
    <xf numFmtId="37" fontId="874" fillId="0" borderId="0" xfId="0" applyNumberFormat="1" applyFont="1" applyAlignment="1">
      <alignment horizontal="center" vertical="center"/>
    </xf>
    <xf numFmtId="37" fontId="875" fillId="0" borderId="0" xfId="0" applyNumberFormat="1" applyFont="1" applyAlignment="1">
      <alignment horizontal="center" vertical="center"/>
    </xf>
    <xf numFmtId="37" fontId="876" fillId="0" borderId="0" xfId="0" applyNumberFormat="1" applyFont="1" applyAlignment="1">
      <alignment horizontal="center" vertical="center"/>
    </xf>
    <xf numFmtId="37" fontId="877" fillId="0" borderId="0" xfId="0" applyNumberFormat="1" applyFont="1" applyAlignment="1">
      <alignment horizontal="center" vertical="center"/>
    </xf>
    <xf numFmtId="37" fontId="878" fillId="0" borderId="0" xfId="0" applyNumberFormat="1" applyFont="1" applyAlignment="1">
      <alignment horizontal="center" vertical="center"/>
    </xf>
    <xf numFmtId="37" fontId="879" fillId="0" borderId="0" xfId="0" applyNumberFormat="1" applyFont="1" applyAlignment="1">
      <alignment horizontal="center" vertical="center"/>
    </xf>
    <xf numFmtId="37" fontId="880" fillId="0" borderId="0" xfId="0" applyNumberFormat="1" applyFont="1" applyAlignment="1">
      <alignment horizontal="center" vertical="center"/>
    </xf>
    <xf numFmtId="37" fontId="881" fillId="0" borderId="0" xfId="0" applyNumberFormat="1" applyFont="1" applyAlignment="1">
      <alignment horizontal="center" vertical="center"/>
    </xf>
    <xf numFmtId="37" fontId="882" fillId="0" borderId="0" xfId="0" applyNumberFormat="1" applyFont="1" applyAlignment="1">
      <alignment horizontal="center" vertical="center" wrapText="1"/>
    </xf>
    <xf numFmtId="37" fontId="883" fillId="0" borderId="0" xfId="0" applyNumberFormat="1" applyFont="1" applyAlignment="1">
      <alignment horizontal="center" vertical="center"/>
    </xf>
    <xf numFmtId="37" fontId="884" fillId="0" borderId="0" xfId="0" applyNumberFormat="1" applyFont="1" applyAlignment="1">
      <alignment horizontal="center" vertical="center"/>
    </xf>
    <xf numFmtId="37" fontId="885" fillId="0" borderId="0" xfId="0" applyNumberFormat="1" applyFont="1" applyAlignment="1">
      <alignment horizontal="center" vertical="center"/>
    </xf>
    <xf numFmtId="37" fontId="886" fillId="0" borderId="0" xfId="0" applyNumberFormat="1" applyFont="1" applyAlignment="1">
      <alignment horizontal="center" vertical="center"/>
    </xf>
    <xf numFmtId="37" fontId="887" fillId="0" borderId="0" xfId="0" applyNumberFormat="1" applyFont="1" applyAlignment="1">
      <alignment horizontal="center" vertical="center"/>
    </xf>
    <xf numFmtId="37" fontId="888" fillId="0" borderId="0" xfId="0" applyNumberFormat="1" applyFont="1" applyAlignment="1">
      <alignment horizontal="center" vertical="center"/>
    </xf>
    <xf numFmtId="37" fontId="889" fillId="0" borderId="0" xfId="0" applyNumberFormat="1" applyFont="1" applyAlignment="1">
      <alignment horizontal="center" vertical="center"/>
    </xf>
    <xf numFmtId="37" fontId="890" fillId="0" borderId="0" xfId="0" applyNumberFormat="1" applyFont="1" applyAlignment="1">
      <alignment horizontal="center" vertical="center"/>
    </xf>
    <xf numFmtId="37" fontId="891" fillId="0" borderId="0" xfId="0" applyNumberFormat="1" applyFont="1" applyAlignment="1">
      <alignment horizontal="center" vertical="center" wrapText="1"/>
    </xf>
    <xf numFmtId="37" fontId="892" fillId="0" borderId="0" xfId="0" applyNumberFormat="1" applyFont="1" applyAlignment="1">
      <alignment horizontal="center" vertical="center"/>
    </xf>
    <xf numFmtId="37" fontId="893" fillId="0" borderId="0" xfId="0" applyNumberFormat="1" applyFont="1" applyAlignment="1">
      <alignment horizontal="center" vertical="center"/>
    </xf>
    <xf numFmtId="37" fontId="894" fillId="0" borderId="0" xfId="0" applyNumberFormat="1" applyFont="1" applyAlignment="1">
      <alignment horizontal="center" vertical="center"/>
    </xf>
    <xf numFmtId="37" fontId="895" fillId="0" borderId="0" xfId="0" applyNumberFormat="1" applyFont="1" applyAlignment="1">
      <alignment horizontal="center" vertical="center"/>
    </xf>
    <xf numFmtId="37" fontId="896" fillId="0" borderId="0" xfId="0" applyNumberFormat="1" applyFont="1" applyAlignment="1">
      <alignment horizontal="center" vertical="center"/>
    </xf>
    <xf numFmtId="37" fontId="897" fillId="0" borderId="0" xfId="0" applyNumberFormat="1" applyFont="1" applyAlignment="1">
      <alignment horizontal="center" vertical="center"/>
    </xf>
    <xf numFmtId="37" fontId="898" fillId="0" borderId="0" xfId="0" applyNumberFormat="1" applyFont="1" applyAlignment="1">
      <alignment horizontal="center" vertical="center"/>
    </xf>
    <xf numFmtId="37" fontId="899" fillId="0" borderId="0" xfId="0" applyNumberFormat="1" applyFont="1" applyAlignment="1">
      <alignment horizontal="center" vertical="center"/>
    </xf>
    <xf numFmtId="37" fontId="900" fillId="0" borderId="0" xfId="0" applyNumberFormat="1" applyFont="1" applyAlignment="1">
      <alignment horizontal="center" vertical="center" wrapText="1"/>
    </xf>
    <xf numFmtId="37" fontId="901" fillId="0" borderId="0" xfId="0" applyNumberFormat="1" applyFont="1" applyAlignment="1">
      <alignment horizontal="center" vertical="center"/>
    </xf>
    <xf numFmtId="37" fontId="902" fillId="0" borderId="0" xfId="0" applyNumberFormat="1" applyFont="1" applyAlignment="1">
      <alignment horizontal="center" vertical="center"/>
    </xf>
    <xf numFmtId="37" fontId="903" fillId="0" borderId="0" xfId="0" applyNumberFormat="1" applyFont="1" applyAlignment="1">
      <alignment horizontal="center" vertical="center"/>
    </xf>
    <xf numFmtId="37" fontId="904" fillId="0" borderId="0" xfId="0" applyNumberFormat="1" applyFont="1" applyAlignment="1">
      <alignment horizontal="center" vertical="center"/>
    </xf>
    <xf numFmtId="37" fontId="905" fillId="0" borderId="0" xfId="0" applyNumberFormat="1" applyFont="1" applyAlignment="1">
      <alignment horizontal="center" vertical="center"/>
    </xf>
    <xf numFmtId="37" fontId="906" fillId="0" borderId="0" xfId="0" applyNumberFormat="1" applyFont="1" applyAlignment="1">
      <alignment horizontal="center" vertical="center"/>
    </xf>
    <xf numFmtId="37" fontId="907" fillId="0" borderId="0" xfId="0" applyNumberFormat="1" applyFont="1" applyAlignment="1">
      <alignment horizontal="center" vertical="center"/>
    </xf>
    <xf numFmtId="37" fontId="908" fillId="0" borderId="0" xfId="0" applyNumberFormat="1" applyFont="1" applyAlignment="1">
      <alignment horizontal="center" vertical="center"/>
    </xf>
    <xf numFmtId="37" fontId="909" fillId="0" borderId="0" xfId="0" applyNumberFormat="1" applyFont="1" applyAlignment="1">
      <alignment horizontal="center" vertical="center" wrapText="1"/>
    </xf>
    <xf numFmtId="37" fontId="910" fillId="0" borderId="0" xfId="0" applyNumberFormat="1" applyFont="1" applyAlignment="1">
      <alignment horizontal="center" vertical="center"/>
    </xf>
    <xf numFmtId="37" fontId="911" fillId="0" borderId="0" xfId="0" applyNumberFormat="1" applyFont="1" applyAlignment="1">
      <alignment horizontal="center" vertical="center"/>
    </xf>
    <xf numFmtId="37" fontId="912" fillId="0" borderId="0" xfId="0" applyNumberFormat="1" applyFont="1" applyAlignment="1">
      <alignment horizontal="center" vertical="center"/>
    </xf>
    <xf numFmtId="37" fontId="913" fillId="0" borderId="0" xfId="0" applyNumberFormat="1" applyFont="1" applyAlignment="1">
      <alignment horizontal="center" vertical="center"/>
    </xf>
    <xf numFmtId="37" fontId="914" fillId="0" borderId="0" xfId="0" applyNumberFormat="1" applyFont="1" applyAlignment="1">
      <alignment horizontal="center" vertical="center"/>
    </xf>
    <xf numFmtId="37" fontId="915" fillId="0" borderId="0" xfId="0" applyNumberFormat="1" applyFont="1" applyAlignment="1">
      <alignment horizontal="center" vertical="center"/>
    </xf>
    <xf numFmtId="37" fontId="916" fillId="0" borderId="0" xfId="0" applyNumberFormat="1" applyFont="1" applyAlignment="1">
      <alignment horizontal="center" vertical="center"/>
    </xf>
    <xf numFmtId="37" fontId="917" fillId="0" borderId="0" xfId="0" applyNumberFormat="1" applyFont="1" applyAlignment="1">
      <alignment horizontal="center" vertical="center"/>
    </xf>
    <xf numFmtId="37" fontId="918" fillId="0" borderId="0" xfId="0" applyNumberFormat="1" applyFont="1" applyAlignment="1">
      <alignment horizontal="center" vertical="center" wrapText="1"/>
    </xf>
    <xf numFmtId="37" fontId="919" fillId="0" borderId="0" xfId="0" applyNumberFormat="1" applyFont="1" applyAlignment="1">
      <alignment horizontal="center" vertical="center"/>
    </xf>
    <xf numFmtId="37" fontId="920" fillId="0" borderId="0" xfId="0" applyNumberFormat="1" applyFont="1" applyAlignment="1">
      <alignment horizontal="center" vertical="center"/>
    </xf>
    <xf numFmtId="37" fontId="921" fillId="0" borderId="0" xfId="0" applyNumberFormat="1" applyFont="1" applyAlignment="1">
      <alignment horizontal="center" vertical="center"/>
    </xf>
    <xf numFmtId="37" fontId="922" fillId="0" borderId="0" xfId="0" applyNumberFormat="1" applyFont="1" applyAlignment="1">
      <alignment horizontal="center" vertical="center"/>
    </xf>
    <xf numFmtId="37" fontId="923" fillId="0" borderId="0" xfId="0" applyNumberFormat="1" applyFont="1" applyAlignment="1">
      <alignment horizontal="center" vertical="center" wrapText="1"/>
    </xf>
    <xf numFmtId="37" fontId="924" fillId="0" borderId="0" xfId="0" applyNumberFormat="1" applyFont="1" applyAlignment="1">
      <alignment horizontal="center" vertical="center"/>
    </xf>
    <xf numFmtId="37" fontId="925" fillId="0" borderId="0" xfId="0" applyNumberFormat="1" applyFont="1" applyAlignment="1">
      <alignment horizontal="center" vertical="center"/>
    </xf>
    <xf numFmtId="37" fontId="926" fillId="0" borderId="0" xfId="0" applyNumberFormat="1" applyFont="1" applyAlignment="1">
      <alignment horizontal="center" vertical="center"/>
    </xf>
    <xf numFmtId="37" fontId="927" fillId="0" borderId="0" xfId="0" applyNumberFormat="1" applyFont="1" applyAlignment="1">
      <alignment horizontal="center" vertical="center"/>
    </xf>
    <xf numFmtId="37" fontId="928" fillId="0" borderId="0" xfId="0" applyNumberFormat="1" applyFont="1" applyAlignment="1">
      <alignment horizontal="center" vertical="center"/>
    </xf>
    <xf numFmtId="37" fontId="929" fillId="0" borderId="0" xfId="0" applyNumberFormat="1" applyFont="1" applyAlignment="1">
      <alignment horizontal="center" vertical="center"/>
    </xf>
    <xf numFmtId="37" fontId="930" fillId="0" borderId="0" xfId="0" applyNumberFormat="1" applyFont="1" applyAlignment="1">
      <alignment horizontal="center" vertical="center"/>
    </xf>
    <xf numFmtId="37" fontId="931" fillId="0" borderId="0" xfId="0" applyNumberFormat="1" applyFont="1" applyAlignment="1">
      <alignment horizontal="center" vertical="center"/>
    </xf>
    <xf numFmtId="37" fontId="932" fillId="0" borderId="0" xfId="0" applyNumberFormat="1" applyFont="1" applyAlignment="1">
      <alignment horizontal="center" vertical="center" wrapText="1"/>
    </xf>
    <xf numFmtId="37" fontId="933" fillId="0" borderId="0" xfId="0" applyNumberFormat="1" applyFont="1" applyAlignment="1">
      <alignment horizontal="center" vertical="center"/>
    </xf>
    <xf numFmtId="37" fontId="934" fillId="0" borderId="0" xfId="0" applyNumberFormat="1" applyFont="1" applyAlignment="1">
      <alignment horizontal="center" vertical="center"/>
    </xf>
    <xf numFmtId="37" fontId="935" fillId="0" borderId="0" xfId="0" applyNumberFormat="1" applyFont="1" applyAlignment="1">
      <alignment horizontal="center" vertical="center"/>
    </xf>
    <xf numFmtId="37" fontId="936" fillId="0" borderId="0" xfId="0" applyNumberFormat="1" applyFont="1" applyAlignment="1">
      <alignment horizontal="center" vertical="center"/>
    </xf>
    <xf numFmtId="37" fontId="937" fillId="0" borderId="0" xfId="0" applyNumberFormat="1" applyFont="1" applyAlignment="1">
      <alignment horizontal="center" vertical="center" wrapText="1"/>
    </xf>
    <xf numFmtId="37" fontId="938" fillId="0" borderId="0" xfId="0" applyNumberFormat="1" applyFont="1" applyAlignment="1">
      <alignment horizontal="center" vertical="center"/>
    </xf>
    <xf numFmtId="37" fontId="939" fillId="0" borderId="0" xfId="0" applyNumberFormat="1" applyFont="1" applyAlignment="1">
      <alignment horizontal="center" vertical="center"/>
    </xf>
    <xf numFmtId="37" fontId="940" fillId="0" borderId="0" xfId="0" applyNumberFormat="1" applyFont="1" applyAlignment="1">
      <alignment horizontal="center" vertical="center"/>
    </xf>
    <xf numFmtId="37" fontId="941" fillId="0" borderId="0" xfId="0" applyNumberFormat="1" applyFont="1" applyAlignment="1">
      <alignment horizontal="center" vertical="center"/>
    </xf>
    <xf numFmtId="37" fontId="942" fillId="0" borderId="0" xfId="0" applyNumberFormat="1" applyFont="1" applyAlignment="1">
      <alignment horizontal="center" vertical="center"/>
    </xf>
    <xf numFmtId="37" fontId="943" fillId="0" borderId="0" xfId="0" applyNumberFormat="1" applyFont="1" applyAlignment="1">
      <alignment horizontal="center" vertical="center"/>
    </xf>
    <xf numFmtId="37" fontId="944" fillId="0" borderId="0" xfId="0" applyNumberFormat="1" applyFont="1" applyAlignment="1">
      <alignment horizontal="center" vertical="center"/>
    </xf>
    <xf numFmtId="37" fontId="945" fillId="0" borderId="0" xfId="0" applyNumberFormat="1" applyFont="1" applyAlignment="1">
      <alignment horizontal="center" vertical="center"/>
    </xf>
    <xf numFmtId="37" fontId="946" fillId="0" borderId="0" xfId="0" applyNumberFormat="1" applyFont="1" applyAlignment="1">
      <alignment horizontal="center" vertical="center" wrapText="1"/>
    </xf>
    <xf numFmtId="37" fontId="947" fillId="0" borderId="0" xfId="0" applyNumberFormat="1" applyFont="1" applyAlignment="1">
      <alignment horizontal="center" vertical="center"/>
    </xf>
    <xf numFmtId="37" fontId="948" fillId="0" borderId="0" xfId="0" applyNumberFormat="1" applyFont="1" applyAlignment="1">
      <alignment horizontal="center" vertical="center"/>
    </xf>
    <xf numFmtId="37" fontId="949" fillId="0" borderId="0" xfId="0" applyNumberFormat="1" applyFont="1" applyAlignment="1">
      <alignment horizontal="center" vertical="center"/>
    </xf>
    <xf numFmtId="37" fontId="950" fillId="0" borderId="0" xfId="0" applyNumberFormat="1" applyFont="1" applyAlignment="1">
      <alignment horizontal="center" vertical="center"/>
    </xf>
    <xf numFmtId="37" fontId="951" fillId="0" borderId="0" xfId="0" applyNumberFormat="1" applyFont="1" applyAlignment="1">
      <alignment horizontal="center" vertical="center"/>
    </xf>
    <xf numFmtId="37" fontId="952" fillId="0" borderId="0" xfId="0" applyNumberFormat="1" applyFont="1" applyAlignment="1">
      <alignment horizontal="center" vertical="center"/>
    </xf>
    <xf numFmtId="37" fontId="953" fillId="0" borderId="0" xfId="0" applyNumberFormat="1" applyFont="1" applyAlignment="1">
      <alignment horizontal="center" vertical="center"/>
    </xf>
    <xf numFmtId="37" fontId="954" fillId="0" borderId="0" xfId="0" applyNumberFormat="1" applyFont="1" applyAlignment="1">
      <alignment horizontal="center" vertical="center"/>
    </xf>
    <xf numFmtId="37" fontId="955" fillId="0" borderId="0" xfId="0" applyNumberFormat="1" applyFont="1" applyAlignment="1">
      <alignment horizontal="center" vertical="center" wrapText="1"/>
    </xf>
    <xf numFmtId="37" fontId="956" fillId="0" borderId="0" xfId="0" applyNumberFormat="1" applyFont="1" applyAlignment="1">
      <alignment horizontal="center" vertical="center"/>
    </xf>
    <xf numFmtId="37" fontId="957" fillId="0" borderId="0" xfId="0" applyNumberFormat="1" applyFont="1" applyAlignment="1">
      <alignment horizontal="center" vertical="center"/>
    </xf>
    <xf numFmtId="37" fontId="958" fillId="0" borderId="0" xfId="0" applyNumberFormat="1" applyFont="1" applyAlignment="1">
      <alignment horizontal="center" vertical="center"/>
    </xf>
    <xf numFmtId="37" fontId="959" fillId="0" borderId="0" xfId="0" applyNumberFormat="1" applyFont="1" applyAlignment="1">
      <alignment horizontal="center" vertical="center"/>
    </xf>
    <xf numFmtId="37" fontId="960" fillId="0" borderId="0" xfId="0" applyNumberFormat="1" applyFont="1" applyAlignment="1">
      <alignment horizontal="center" vertical="center"/>
    </xf>
    <xf numFmtId="37" fontId="961" fillId="0" borderId="0" xfId="0" applyNumberFormat="1" applyFont="1" applyAlignment="1">
      <alignment horizontal="center" vertical="center"/>
    </xf>
    <xf numFmtId="37" fontId="962" fillId="0" borderId="0" xfId="0" applyNumberFormat="1" applyFont="1" applyAlignment="1">
      <alignment horizontal="center" vertical="center"/>
    </xf>
    <xf numFmtId="37" fontId="963" fillId="0" borderId="0" xfId="0" applyNumberFormat="1" applyFont="1" applyAlignment="1">
      <alignment horizontal="center" vertical="center"/>
    </xf>
    <xf numFmtId="37" fontId="964" fillId="0" borderId="0" xfId="0" applyNumberFormat="1" applyFont="1" applyAlignment="1">
      <alignment horizontal="center" vertical="center" wrapText="1"/>
    </xf>
    <xf numFmtId="37" fontId="965" fillId="0" borderId="0" xfId="0" applyNumberFormat="1" applyFont="1" applyAlignment="1">
      <alignment horizontal="center" vertical="center"/>
    </xf>
    <xf numFmtId="37" fontId="966" fillId="0" borderId="0" xfId="0" applyNumberFormat="1" applyFont="1" applyAlignment="1">
      <alignment horizontal="center" vertical="center"/>
    </xf>
    <xf numFmtId="37" fontId="967" fillId="0" borderId="0" xfId="0" applyNumberFormat="1" applyFont="1" applyAlignment="1">
      <alignment horizontal="center" vertical="center"/>
    </xf>
    <xf numFmtId="37" fontId="968" fillId="0" borderId="0" xfId="0" applyNumberFormat="1" applyFont="1" applyAlignment="1">
      <alignment horizontal="center" vertical="center"/>
    </xf>
    <xf numFmtId="37" fontId="969" fillId="0" borderId="0" xfId="0" applyNumberFormat="1" applyFont="1" applyAlignment="1">
      <alignment horizontal="center" vertical="center"/>
    </xf>
    <xf numFmtId="37" fontId="970" fillId="0" borderId="0" xfId="0" applyNumberFormat="1" applyFont="1" applyAlignment="1">
      <alignment horizontal="center" vertical="center"/>
    </xf>
    <xf numFmtId="37" fontId="971" fillId="0" borderId="0" xfId="0" applyNumberFormat="1" applyFont="1" applyAlignment="1">
      <alignment horizontal="center" vertical="center"/>
    </xf>
    <xf numFmtId="37" fontId="972" fillId="0" borderId="0" xfId="0" applyNumberFormat="1" applyFont="1" applyAlignment="1">
      <alignment horizontal="center" vertical="center"/>
    </xf>
    <xf numFmtId="37" fontId="973" fillId="0" borderId="0" xfId="0" applyNumberFormat="1" applyFont="1" applyAlignment="1">
      <alignment horizontal="center" vertical="center" wrapText="1"/>
    </xf>
    <xf numFmtId="37" fontId="974" fillId="0" borderId="0" xfId="0" applyNumberFormat="1" applyFont="1" applyAlignment="1">
      <alignment horizontal="center" vertical="center"/>
    </xf>
    <xf numFmtId="37" fontId="975" fillId="0" borderId="0" xfId="0" applyNumberFormat="1" applyFont="1" applyAlignment="1">
      <alignment horizontal="center" vertical="center"/>
    </xf>
    <xf numFmtId="37" fontId="976" fillId="0" borderId="0" xfId="0" applyNumberFormat="1" applyFont="1" applyAlignment="1">
      <alignment horizontal="center" vertical="center"/>
    </xf>
    <xf numFmtId="37" fontId="977" fillId="0" borderId="0" xfId="0" applyNumberFormat="1" applyFont="1" applyAlignment="1">
      <alignment horizontal="center" vertical="center"/>
    </xf>
    <xf numFmtId="37" fontId="978" fillId="0" borderId="0" xfId="0" applyNumberFormat="1" applyFont="1" applyAlignment="1">
      <alignment horizontal="center" vertical="center"/>
    </xf>
    <xf numFmtId="37" fontId="979" fillId="0" borderId="0" xfId="0" applyNumberFormat="1" applyFont="1" applyAlignment="1">
      <alignment horizontal="center" vertical="center"/>
    </xf>
    <xf numFmtId="37" fontId="980" fillId="0" borderId="0" xfId="0" applyNumberFormat="1" applyFont="1" applyAlignment="1">
      <alignment horizontal="center" vertical="center"/>
    </xf>
    <xf numFmtId="37" fontId="981" fillId="0" borderId="0" xfId="0" applyNumberFormat="1" applyFont="1" applyAlignment="1">
      <alignment horizontal="center" vertical="center"/>
    </xf>
    <xf numFmtId="37" fontId="982" fillId="0" borderId="0" xfId="0" applyNumberFormat="1" applyFont="1" applyAlignment="1">
      <alignment horizontal="center" vertical="center" wrapText="1"/>
    </xf>
    <xf numFmtId="37" fontId="983" fillId="0" borderId="0" xfId="0" applyNumberFormat="1" applyFont="1" applyAlignment="1">
      <alignment horizontal="center" vertical="center"/>
    </xf>
    <xf numFmtId="37" fontId="984" fillId="0" borderId="0" xfId="0" applyNumberFormat="1" applyFont="1" applyAlignment="1">
      <alignment horizontal="center" vertical="center"/>
    </xf>
    <xf numFmtId="37" fontId="985" fillId="0" borderId="0" xfId="0" applyNumberFormat="1" applyFont="1" applyAlignment="1">
      <alignment horizontal="center" vertical="center"/>
    </xf>
    <xf numFmtId="37" fontId="986" fillId="0" borderId="0" xfId="0" applyNumberFormat="1" applyFont="1" applyAlignment="1">
      <alignment horizontal="center" vertical="center"/>
    </xf>
    <xf numFmtId="37" fontId="987" fillId="0" borderId="0" xfId="0" applyNumberFormat="1" applyFont="1" applyAlignment="1">
      <alignment horizontal="center" vertical="center"/>
    </xf>
    <xf numFmtId="37" fontId="988" fillId="0" borderId="0" xfId="0" applyNumberFormat="1" applyFont="1" applyAlignment="1">
      <alignment horizontal="center" vertical="center"/>
    </xf>
    <xf numFmtId="37" fontId="989" fillId="0" borderId="0" xfId="0" applyNumberFormat="1" applyFont="1" applyAlignment="1">
      <alignment horizontal="center" vertical="center"/>
    </xf>
    <xf numFmtId="37" fontId="990" fillId="0" borderId="0" xfId="0" applyNumberFormat="1" applyFont="1" applyAlignment="1">
      <alignment horizontal="center" vertical="center"/>
    </xf>
    <xf numFmtId="37" fontId="991" fillId="0" borderId="0" xfId="0" applyNumberFormat="1" applyFont="1" applyAlignment="1">
      <alignment horizontal="center" vertical="center" wrapText="1"/>
    </xf>
    <xf numFmtId="37" fontId="992" fillId="0" borderId="0" xfId="0" applyNumberFormat="1" applyFont="1" applyAlignment="1">
      <alignment horizontal="center" vertical="center"/>
    </xf>
    <xf numFmtId="37" fontId="993" fillId="0" borderId="0" xfId="0" applyNumberFormat="1" applyFont="1" applyAlignment="1">
      <alignment horizontal="center" vertical="center"/>
    </xf>
    <xf numFmtId="37" fontId="994" fillId="0" borderId="0" xfId="0" applyNumberFormat="1" applyFont="1" applyAlignment="1">
      <alignment horizontal="center" vertical="center"/>
    </xf>
    <xf numFmtId="37" fontId="995" fillId="0" borderId="0" xfId="0" applyNumberFormat="1" applyFont="1" applyAlignment="1">
      <alignment horizontal="center" vertical="center"/>
    </xf>
    <xf numFmtId="37" fontId="996" fillId="0" borderId="0" xfId="0" applyNumberFormat="1" applyFont="1" applyAlignment="1">
      <alignment horizontal="center" vertical="center"/>
    </xf>
    <xf numFmtId="37" fontId="997" fillId="0" borderId="0" xfId="0" applyNumberFormat="1" applyFont="1" applyAlignment="1">
      <alignment horizontal="center" vertical="center"/>
    </xf>
    <xf numFmtId="37" fontId="998" fillId="0" borderId="0" xfId="0" applyNumberFormat="1" applyFont="1" applyAlignment="1">
      <alignment horizontal="center" vertical="center"/>
    </xf>
    <xf numFmtId="37" fontId="999" fillId="0" borderId="0" xfId="0" applyNumberFormat="1" applyFont="1" applyAlignment="1">
      <alignment horizontal="center" vertical="center"/>
    </xf>
    <xf numFmtId="37" fontId="1000" fillId="0" borderId="0" xfId="0" applyNumberFormat="1" applyFont="1" applyAlignment="1">
      <alignment horizontal="center" vertical="center" wrapText="1"/>
    </xf>
    <xf numFmtId="37" fontId="1001" fillId="0" borderId="0" xfId="0" applyNumberFormat="1" applyFont="1" applyAlignment="1">
      <alignment horizontal="center" vertical="center"/>
    </xf>
    <xf numFmtId="37" fontId="1002" fillId="0" borderId="0" xfId="0" applyNumberFormat="1" applyFont="1" applyAlignment="1">
      <alignment horizontal="center" vertical="center"/>
    </xf>
    <xf numFmtId="37" fontId="1003" fillId="0" borderId="0" xfId="0" applyNumberFormat="1" applyFont="1" applyAlignment="1">
      <alignment horizontal="center" vertical="center"/>
    </xf>
    <xf numFmtId="37" fontId="1004" fillId="0" borderId="0" xfId="0" applyNumberFormat="1" applyFont="1" applyAlignment="1">
      <alignment horizontal="center" vertical="center"/>
    </xf>
    <xf numFmtId="37" fontId="1005" fillId="0" borderId="0" xfId="0" applyNumberFormat="1" applyFont="1" applyAlignment="1">
      <alignment horizontal="center" vertical="center"/>
    </xf>
    <xf numFmtId="37" fontId="1006" fillId="0" borderId="0" xfId="0" applyNumberFormat="1" applyFont="1" applyAlignment="1">
      <alignment horizontal="center" vertical="center"/>
    </xf>
    <xf numFmtId="37" fontId="1007" fillId="0" borderId="0" xfId="0" applyNumberFormat="1" applyFont="1" applyAlignment="1">
      <alignment horizontal="center" vertical="center"/>
    </xf>
    <xf numFmtId="37" fontId="1008" fillId="0" borderId="0" xfId="0" applyNumberFormat="1" applyFont="1" applyAlignment="1">
      <alignment horizontal="center" vertical="center"/>
    </xf>
    <xf numFmtId="37" fontId="1009" fillId="0" borderId="0" xfId="0" applyNumberFormat="1" applyFont="1" applyAlignment="1">
      <alignment horizontal="center" vertical="center" wrapText="1"/>
    </xf>
    <xf numFmtId="37" fontId="1010" fillId="0" borderId="0" xfId="0" applyNumberFormat="1" applyFont="1" applyAlignment="1">
      <alignment horizontal="center" vertical="center"/>
    </xf>
    <xf numFmtId="37" fontId="1011" fillId="0" borderId="0" xfId="0" applyNumberFormat="1" applyFont="1" applyAlignment="1">
      <alignment horizontal="center" vertical="center"/>
    </xf>
    <xf numFmtId="37" fontId="1012" fillId="0" borderId="0" xfId="0" applyNumberFormat="1" applyFont="1" applyAlignment="1">
      <alignment horizontal="center" vertical="center"/>
    </xf>
    <xf numFmtId="37" fontId="1013" fillId="0" borderId="0" xfId="0" applyNumberFormat="1" applyFont="1" applyAlignment="1">
      <alignment horizontal="center" vertical="center"/>
    </xf>
    <xf numFmtId="37" fontId="1014" fillId="0" borderId="0" xfId="0" applyNumberFormat="1" applyFont="1" applyAlignment="1">
      <alignment horizontal="center" vertical="center"/>
    </xf>
    <xf numFmtId="37" fontId="1015" fillId="0" borderId="0" xfId="0" applyNumberFormat="1" applyFont="1" applyAlignment="1">
      <alignment horizontal="center" vertical="center"/>
    </xf>
    <xf numFmtId="37" fontId="1016" fillId="0" borderId="0" xfId="0" applyNumberFormat="1" applyFont="1" applyAlignment="1">
      <alignment horizontal="center" vertical="center"/>
    </xf>
    <xf numFmtId="37" fontId="1017" fillId="0" borderId="0" xfId="0" applyNumberFormat="1" applyFont="1" applyAlignment="1">
      <alignment horizontal="center" vertical="center"/>
    </xf>
    <xf numFmtId="37" fontId="1018" fillId="0" borderId="0" xfId="0" applyNumberFormat="1" applyFont="1" applyAlignment="1">
      <alignment horizontal="center" vertical="center" wrapText="1"/>
    </xf>
    <xf numFmtId="37" fontId="1019" fillId="0" borderId="0" xfId="0" applyNumberFormat="1" applyFont="1" applyAlignment="1">
      <alignment horizontal="center" vertical="center"/>
    </xf>
    <xf numFmtId="37" fontId="1020" fillId="0" borderId="0" xfId="0" applyNumberFormat="1" applyFont="1" applyAlignment="1">
      <alignment horizontal="center" vertical="center"/>
    </xf>
    <xf numFmtId="37" fontId="1021" fillId="0" borderId="0" xfId="0" applyNumberFormat="1" applyFont="1" applyAlignment="1">
      <alignment horizontal="center" vertical="center"/>
    </xf>
    <xf numFmtId="37" fontId="1022" fillId="0" borderId="0" xfId="0" applyNumberFormat="1" applyFont="1" applyAlignment="1">
      <alignment horizontal="center" vertical="center"/>
    </xf>
    <xf numFmtId="37" fontId="1023" fillId="0" borderId="0" xfId="0" applyNumberFormat="1" applyFont="1" applyAlignment="1">
      <alignment horizontal="center" vertical="center"/>
    </xf>
    <xf numFmtId="37" fontId="1024" fillId="0" borderId="0" xfId="0" applyNumberFormat="1" applyFont="1" applyAlignment="1">
      <alignment horizontal="center" vertical="center"/>
    </xf>
    <xf numFmtId="37" fontId="1025" fillId="0" borderId="0" xfId="0" applyNumberFormat="1" applyFont="1" applyAlignment="1">
      <alignment horizontal="center" vertical="center"/>
    </xf>
    <xf numFmtId="37" fontId="1026" fillId="0" borderId="0" xfId="0" applyNumberFormat="1" applyFont="1" applyAlignment="1">
      <alignment horizontal="center" vertical="center"/>
    </xf>
    <xf numFmtId="37" fontId="1027" fillId="0" borderId="0" xfId="0" applyNumberFormat="1" applyFont="1" applyAlignment="1">
      <alignment horizontal="center" vertical="center" wrapText="1"/>
    </xf>
    <xf numFmtId="37" fontId="1028" fillId="0" borderId="0" xfId="0" applyNumberFormat="1" applyFont="1" applyAlignment="1">
      <alignment horizontal="center" vertical="center"/>
    </xf>
    <xf numFmtId="37" fontId="1029" fillId="0" borderId="0" xfId="0" applyNumberFormat="1" applyFont="1" applyAlignment="1">
      <alignment horizontal="center" vertical="center"/>
    </xf>
    <xf numFmtId="37" fontId="1030" fillId="0" borderId="0" xfId="0" applyNumberFormat="1" applyFont="1" applyAlignment="1">
      <alignment horizontal="center" vertical="center"/>
    </xf>
    <xf numFmtId="37" fontId="1031" fillId="0" borderId="0" xfId="0" applyNumberFormat="1" applyFont="1" applyAlignment="1">
      <alignment horizontal="center" vertical="center"/>
    </xf>
    <xf numFmtId="37" fontId="1032" fillId="0" borderId="0" xfId="0" applyNumberFormat="1" applyFont="1" applyAlignment="1">
      <alignment horizontal="center" vertical="center"/>
    </xf>
    <xf numFmtId="37" fontId="1033" fillId="0" borderId="0" xfId="0" applyNumberFormat="1" applyFont="1" applyAlignment="1">
      <alignment horizontal="center" vertical="center"/>
    </xf>
    <xf numFmtId="37" fontId="1034" fillId="0" borderId="0" xfId="0" applyNumberFormat="1" applyFont="1" applyAlignment="1">
      <alignment horizontal="center" vertical="center"/>
    </xf>
    <xf numFmtId="37" fontId="1035" fillId="0" borderId="0" xfId="0" applyNumberFormat="1" applyFont="1" applyAlignment="1">
      <alignment horizontal="center" vertical="center"/>
    </xf>
    <xf numFmtId="37" fontId="1036" fillId="0" borderId="0" xfId="0" applyNumberFormat="1" applyFont="1" applyAlignment="1">
      <alignment horizontal="center" vertical="center" wrapText="1"/>
    </xf>
    <xf numFmtId="37" fontId="1037" fillId="0" borderId="0" xfId="0" applyNumberFormat="1" applyFont="1" applyAlignment="1">
      <alignment horizontal="center" vertical="center"/>
    </xf>
    <xf numFmtId="37" fontId="1038" fillId="0" borderId="0" xfId="0" applyNumberFormat="1" applyFont="1" applyAlignment="1">
      <alignment horizontal="center" vertical="center"/>
    </xf>
    <xf numFmtId="37" fontId="1039" fillId="0" borderId="0" xfId="0" applyNumberFormat="1" applyFont="1" applyAlignment="1">
      <alignment horizontal="center" vertical="center"/>
    </xf>
    <xf numFmtId="37" fontId="1040" fillId="0" borderId="0" xfId="0" applyNumberFormat="1" applyFont="1" applyAlignment="1">
      <alignment horizontal="center" vertical="center"/>
    </xf>
    <xf numFmtId="37" fontId="1041" fillId="0" borderId="0" xfId="0" applyNumberFormat="1" applyFont="1" applyAlignment="1">
      <alignment horizontal="center" vertical="center"/>
    </xf>
    <xf numFmtId="37" fontId="1042" fillId="0" borderId="0" xfId="0" applyNumberFormat="1" applyFont="1" applyAlignment="1">
      <alignment horizontal="center" vertical="center"/>
    </xf>
    <xf numFmtId="37" fontId="1043" fillId="0" borderId="0" xfId="0" applyNumberFormat="1" applyFont="1" applyAlignment="1">
      <alignment horizontal="center" vertical="center"/>
    </xf>
    <xf numFmtId="37" fontId="1044" fillId="0" borderId="0" xfId="0" applyNumberFormat="1" applyFont="1" applyAlignment="1">
      <alignment horizontal="center" vertical="center"/>
    </xf>
    <xf numFmtId="37" fontId="1045" fillId="0" borderId="0" xfId="0" applyNumberFormat="1" applyFont="1" applyAlignment="1">
      <alignment horizontal="center" vertical="center" wrapText="1"/>
    </xf>
    <xf numFmtId="37" fontId="1046" fillId="0" borderId="0" xfId="0" applyNumberFormat="1" applyFont="1" applyAlignment="1">
      <alignment horizontal="center" vertical="center"/>
    </xf>
    <xf numFmtId="37" fontId="1047" fillId="0" borderId="0" xfId="0" applyNumberFormat="1" applyFont="1" applyAlignment="1">
      <alignment horizontal="center" vertical="center"/>
    </xf>
    <xf numFmtId="37" fontId="1048" fillId="0" borderId="0" xfId="0" applyNumberFormat="1" applyFont="1" applyAlignment="1">
      <alignment horizontal="center" vertical="center"/>
    </xf>
    <xf numFmtId="37" fontId="1049" fillId="0" borderId="0" xfId="0" applyNumberFormat="1" applyFont="1" applyAlignment="1">
      <alignment horizontal="center" vertical="center"/>
    </xf>
    <xf numFmtId="37" fontId="1050" fillId="0" borderId="0" xfId="0" applyNumberFormat="1" applyFont="1" applyAlignment="1">
      <alignment horizontal="center" vertical="center"/>
    </xf>
    <xf numFmtId="37" fontId="1051" fillId="0" borderId="0" xfId="0" applyNumberFormat="1" applyFont="1" applyAlignment="1">
      <alignment horizontal="center" vertical="center"/>
    </xf>
    <xf numFmtId="37" fontId="1052" fillId="0" borderId="0" xfId="0" applyNumberFormat="1" applyFont="1" applyAlignment="1">
      <alignment horizontal="center" vertical="center"/>
    </xf>
    <xf numFmtId="37" fontId="1053" fillId="0" borderId="0" xfId="0" applyNumberFormat="1" applyFont="1" applyAlignment="1">
      <alignment horizontal="center" vertical="center"/>
    </xf>
    <xf numFmtId="37" fontId="1054" fillId="0" borderId="0" xfId="0" applyNumberFormat="1" applyFont="1" applyAlignment="1">
      <alignment horizontal="center" vertical="center" wrapText="1"/>
    </xf>
    <xf numFmtId="37" fontId="1055" fillId="0" borderId="0" xfId="0" applyNumberFormat="1" applyFont="1" applyAlignment="1">
      <alignment horizontal="center" vertical="center"/>
    </xf>
    <xf numFmtId="37" fontId="1056" fillId="0" borderId="0" xfId="0" applyNumberFormat="1" applyFont="1" applyAlignment="1">
      <alignment horizontal="center" vertical="center"/>
    </xf>
    <xf numFmtId="37" fontId="1057" fillId="0" borderId="0" xfId="0" applyNumberFormat="1" applyFont="1" applyAlignment="1">
      <alignment horizontal="center" vertical="center"/>
    </xf>
    <xf numFmtId="37" fontId="1058" fillId="0" borderId="0" xfId="0" applyNumberFormat="1" applyFont="1" applyAlignment="1">
      <alignment horizontal="center" vertical="center"/>
    </xf>
    <xf numFmtId="37" fontId="1059" fillId="0" borderId="0" xfId="0" applyNumberFormat="1" applyFont="1" applyAlignment="1">
      <alignment horizontal="center" vertical="center"/>
    </xf>
    <xf numFmtId="37" fontId="1060" fillId="0" borderId="0" xfId="0" applyNumberFormat="1" applyFont="1" applyAlignment="1">
      <alignment horizontal="center" vertical="center"/>
    </xf>
    <xf numFmtId="37" fontId="1061" fillId="0" borderId="0" xfId="0" applyNumberFormat="1" applyFont="1" applyAlignment="1">
      <alignment horizontal="center" vertical="center"/>
    </xf>
    <xf numFmtId="37" fontId="1062" fillId="0" borderId="0" xfId="0" applyNumberFormat="1" applyFont="1" applyAlignment="1">
      <alignment horizontal="center" vertical="center"/>
    </xf>
    <xf numFmtId="37" fontId="1063" fillId="0" borderId="0" xfId="0" applyNumberFormat="1" applyFont="1" applyAlignment="1">
      <alignment horizontal="center" vertical="center" wrapText="1"/>
    </xf>
    <xf numFmtId="37" fontId="1064" fillId="0" borderId="0" xfId="0" applyNumberFormat="1" applyFont="1" applyAlignment="1">
      <alignment horizontal="center" vertical="center"/>
    </xf>
    <xf numFmtId="37" fontId="1065" fillId="0" borderId="0" xfId="0" applyNumberFormat="1" applyFont="1" applyAlignment="1">
      <alignment horizontal="center" vertical="center"/>
    </xf>
    <xf numFmtId="37" fontId="1066" fillId="0" borderId="0" xfId="0" applyNumberFormat="1" applyFont="1" applyAlignment="1">
      <alignment horizontal="center" vertical="center"/>
    </xf>
    <xf numFmtId="37" fontId="1067" fillId="0" borderId="0" xfId="0" applyNumberFormat="1" applyFont="1" applyAlignment="1">
      <alignment horizontal="center" vertical="center"/>
    </xf>
    <xf numFmtId="37" fontId="1068" fillId="0" borderId="0" xfId="0" applyNumberFormat="1" applyFont="1" applyAlignment="1">
      <alignment horizontal="center" vertical="center"/>
    </xf>
    <xf numFmtId="37" fontId="1069" fillId="0" borderId="0" xfId="0" applyNumberFormat="1" applyFont="1" applyAlignment="1">
      <alignment horizontal="center" vertical="center"/>
    </xf>
    <xf numFmtId="37" fontId="1070" fillId="0" borderId="0" xfId="0" applyNumberFormat="1" applyFont="1" applyAlignment="1">
      <alignment horizontal="center" vertical="center"/>
    </xf>
    <xf numFmtId="37" fontId="1071" fillId="0" borderId="0" xfId="0" applyNumberFormat="1" applyFont="1" applyAlignment="1">
      <alignment horizontal="center" vertical="center"/>
    </xf>
    <xf numFmtId="37" fontId="1072" fillId="0" borderId="0" xfId="0" applyNumberFormat="1" applyFont="1" applyAlignment="1">
      <alignment horizontal="center" vertical="center" wrapText="1"/>
    </xf>
    <xf numFmtId="37" fontId="1073" fillId="0" borderId="0" xfId="0" applyNumberFormat="1" applyFont="1" applyAlignment="1">
      <alignment horizontal="center" vertical="center"/>
    </xf>
    <xf numFmtId="37" fontId="1074" fillId="0" borderId="0" xfId="0" applyNumberFormat="1" applyFont="1" applyAlignment="1">
      <alignment horizontal="center" vertical="center"/>
    </xf>
    <xf numFmtId="37" fontId="1075" fillId="0" borderId="0" xfId="0" applyNumberFormat="1" applyFont="1" applyAlignment="1">
      <alignment horizontal="center" vertical="center"/>
    </xf>
    <xf numFmtId="37" fontId="1076" fillId="0" borderId="0" xfId="0" applyNumberFormat="1" applyFont="1" applyAlignment="1">
      <alignment horizontal="center" vertical="center"/>
    </xf>
    <xf numFmtId="37" fontId="1077" fillId="0" borderId="0" xfId="0" applyNumberFormat="1" applyFont="1" applyAlignment="1">
      <alignment horizontal="center" vertical="center" wrapText="1"/>
    </xf>
    <xf numFmtId="37" fontId="1078" fillId="0" borderId="0" xfId="0" applyNumberFormat="1" applyFont="1" applyAlignment="1">
      <alignment horizontal="center" vertical="center"/>
    </xf>
    <xf numFmtId="37" fontId="1079" fillId="0" borderId="0" xfId="0" applyNumberFormat="1" applyFont="1" applyAlignment="1">
      <alignment horizontal="center" vertical="center"/>
    </xf>
    <xf numFmtId="37" fontId="1080" fillId="0" borderId="0" xfId="0" applyNumberFormat="1" applyFont="1" applyAlignment="1">
      <alignment horizontal="center" vertical="center"/>
    </xf>
    <xf numFmtId="37" fontId="1081" fillId="0" borderId="0" xfId="0" applyNumberFormat="1" applyFont="1" applyAlignment="1">
      <alignment horizontal="center" vertical="center"/>
    </xf>
    <xf numFmtId="37" fontId="1082" fillId="0" borderId="0" xfId="0" applyNumberFormat="1" applyFont="1" applyAlignment="1">
      <alignment horizontal="center" vertical="center" wrapText="1"/>
    </xf>
    <xf numFmtId="37" fontId="1083" fillId="0" borderId="0" xfId="0" applyNumberFormat="1" applyFont="1" applyAlignment="1">
      <alignment horizontal="center" vertical="center"/>
    </xf>
    <xf numFmtId="37" fontId="1084" fillId="0" borderId="0" xfId="0" applyNumberFormat="1" applyFont="1" applyAlignment="1">
      <alignment horizontal="center" vertical="center"/>
    </xf>
    <xf numFmtId="37" fontId="1085" fillId="0" borderId="0" xfId="0" applyNumberFormat="1" applyFont="1" applyAlignment="1">
      <alignment horizontal="center" vertical="center"/>
    </xf>
    <xf numFmtId="37" fontId="1086" fillId="0" borderId="0" xfId="0" applyNumberFormat="1" applyFont="1" applyAlignment="1">
      <alignment horizontal="center" vertical="center"/>
    </xf>
    <xf numFmtId="37" fontId="1087" fillId="0" borderId="0" xfId="0" applyNumberFormat="1" applyFont="1" applyAlignment="1">
      <alignment horizontal="center" vertical="center"/>
    </xf>
    <xf numFmtId="37" fontId="1088" fillId="0" borderId="0" xfId="0" applyNumberFormat="1" applyFont="1" applyAlignment="1">
      <alignment horizontal="center" vertical="center"/>
    </xf>
    <xf numFmtId="37" fontId="1089" fillId="0" borderId="0" xfId="0" applyNumberFormat="1" applyFont="1" applyAlignment="1">
      <alignment horizontal="center" vertical="center"/>
    </xf>
    <xf numFmtId="37" fontId="1090" fillId="0" borderId="0" xfId="0" applyNumberFormat="1" applyFont="1" applyAlignment="1">
      <alignment horizontal="center" vertical="center"/>
    </xf>
    <xf numFmtId="37" fontId="1091" fillId="0" borderId="0" xfId="0" applyNumberFormat="1" applyFont="1" applyAlignment="1">
      <alignment horizontal="center" vertical="center" wrapText="1"/>
    </xf>
    <xf numFmtId="37" fontId="1092" fillId="0" borderId="0" xfId="0" applyNumberFormat="1" applyFont="1" applyAlignment="1">
      <alignment horizontal="center" vertical="center"/>
    </xf>
    <xf numFmtId="37" fontId="1093" fillId="0" borderId="0" xfId="0" applyNumberFormat="1" applyFont="1" applyAlignment="1">
      <alignment horizontal="center" vertical="center"/>
    </xf>
    <xf numFmtId="37" fontId="1094" fillId="0" borderId="0" xfId="0" applyNumberFormat="1" applyFont="1" applyAlignment="1">
      <alignment horizontal="center" vertical="center"/>
    </xf>
    <xf numFmtId="37" fontId="1095" fillId="0" borderId="0" xfId="0" applyNumberFormat="1" applyFont="1" applyAlignment="1">
      <alignment horizontal="center" vertical="center"/>
    </xf>
    <xf numFmtId="37" fontId="1096" fillId="0" borderId="0" xfId="0" applyNumberFormat="1" applyFont="1" applyAlignment="1">
      <alignment horizontal="center" vertical="center"/>
    </xf>
    <xf numFmtId="37" fontId="1097" fillId="0" borderId="0" xfId="0" applyNumberFormat="1" applyFont="1" applyAlignment="1">
      <alignment horizontal="center" vertical="center"/>
    </xf>
    <xf numFmtId="37" fontId="1098" fillId="0" borderId="0" xfId="0" applyNumberFormat="1" applyFont="1" applyAlignment="1">
      <alignment horizontal="center" vertical="center"/>
    </xf>
    <xf numFmtId="37" fontId="1099" fillId="0" borderId="0" xfId="0" applyNumberFormat="1" applyFont="1" applyAlignment="1">
      <alignment horizontal="center" vertical="center"/>
    </xf>
    <xf numFmtId="37" fontId="1100" fillId="0" borderId="0" xfId="0" applyNumberFormat="1" applyFont="1" applyAlignment="1">
      <alignment horizontal="center" vertical="center" wrapText="1"/>
    </xf>
    <xf numFmtId="37" fontId="1101" fillId="0" borderId="0" xfId="0" applyNumberFormat="1" applyFont="1" applyAlignment="1">
      <alignment horizontal="center" vertical="center"/>
    </xf>
    <xf numFmtId="37" fontId="1102" fillId="0" borderId="0" xfId="0" applyNumberFormat="1" applyFont="1" applyAlignment="1">
      <alignment horizontal="center" vertical="center"/>
    </xf>
    <xf numFmtId="37" fontId="1103" fillId="0" borderId="0" xfId="0" applyNumberFormat="1" applyFont="1" applyAlignment="1">
      <alignment horizontal="center" vertical="center"/>
    </xf>
    <xf numFmtId="37" fontId="1104" fillId="0" borderId="0" xfId="0" applyNumberFormat="1" applyFont="1" applyAlignment="1">
      <alignment horizontal="center" vertical="center"/>
    </xf>
    <xf numFmtId="37" fontId="1105" fillId="0" borderId="0" xfId="0" applyNumberFormat="1" applyFont="1" applyAlignment="1">
      <alignment horizontal="center" vertical="center"/>
    </xf>
    <xf numFmtId="37" fontId="1106" fillId="0" borderId="0" xfId="0" applyNumberFormat="1" applyFont="1" applyAlignment="1">
      <alignment horizontal="center" vertical="center"/>
    </xf>
    <xf numFmtId="37" fontId="1107" fillId="0" borderId="0" xfId="0" applyNumberFormat="1" applyFont="1" applyAlignment="1">
      <alignment horizontal="center" vertical="center"/>
    </xf>
    <xf numFmtId="37" fontId="1108" fillId="0" borderId="0" xfId="0" applyNumberFormat="1" applyFont="1" applyAlignment="1">
      <alignment horizontal="center" vertical="center"/>
    </xf>
    <xf numFmtId="37" fontId="1109" fillId="0" borderId="0" xfId="0" applyNumberFormat="1" applyFont="1" applyAlignment="1">
      <alignment horizontal="center" vertical="center" wrapText="1"/>
    </xf>
    <xf numFmtId="37" fontId="1110" fillId="0" borderId="0" xfId="0" applyNumberFormat="1" applyFont="1" applyAlignment="1">
      <alignment horizontal="center" vertical="center"/>
    </xf>
    <xf numFmtId="37" fontId="1111" fillId="0" borderId="0" xfId="0" applyNumberFormat="1" applyFont="1" applyAlignment="1">
      <alignment horizontal="center" vertical="center"/>
    </xf>
    <xf numFmtId="37" fontId="1112" fillId="0" borderId="0" xfId="0" applyNumberFormat="1" applyFont="1" applyAlignment="1">
      <alignment horizontal="center" vertical="center"/>
    </xf>
    <xf numFmtId="37" fontId="1113" fillId="0" borderId="0" xfId="0" applyNumberFormat="1" applyFont="1" applyAlignment="1">
      <alignment horizontal="center" vertical="center"/>
    </xf>
    <xf numFmtId="37" fontId="1114" fillId="0" borderId="0" xfId="0" applyNumberFormat="1" applyFont="1" applyAlignment="1">
      <alignment horizontal="center" vertical="center"/>
    </xf>
    <xf numFmtId="37" fontId="1115" fillId="0" borderId="0" xfId="0" applyNumberFormat="1" applyFont="1" applyAlignment="1">
      <alignment horizontal="center" vertical="center"/>
    </xf>
    <xf numFmtId="37" fontId="1116" fillId="0" borderId="0" xfId="0" applyNumberFormat="1" applyFont="1" applyAlignment="1">
      <alignment horizontal="center" vertical="center"/>
    </xf>
    <xf numFmtId="37" fontId="1117" fillId="0" borderId="0" xfId="0" applyNumberFormat="1" applyFont="1" applyAlignment="1">
      <alignment horizontal="center" vertical="center"/>
    </xf>
    <xf numFmtId="37" fontId="1118" fillId="0" borderId="0" xfId="0" applyNumberFormat="1" applyFont="1" applyAlignment="1">
      <alignment horizontal="center" vertical="center" wrapText="1"/>
    </xf>
    <xf numFmtId="37" fontId="1119" fillId="0" borderId="0" xfId="0" applyNumberFormat="1" applyFont="1" applyAlignment="1">
      <alignment horizontal="center" vertical="center"/>
    </xf>
    <xf numFmtId="37" fontId="1120" fillId="0" borderId="0" xfId="0" applyNumberFormat="1" applyFont="1" applyAlignment="1">
      <alignment horizontal="center" vertical="center"/>
    </xf>
    <xf numFmtId="37" fontId="1121" fillId="0" borderId="0" xfId="0" applyNumberFormat="1" applyFont="1" applyAlignment="1">
      <alignment horizontal="center" vertical="center"/>
    </xf>
    <xf numFmtId="37" fontId="1122" fillId="0" borderId="0" xfId="0" applyNumberFormat="1" applyFont="1" applyAlignment="1">
      <alignment horizontal="center" vertical="center"/>
    </xf>
    <xf numFmtId="37" fontId="1123" fillId="0" borderId="0" xfId="0" applyNumberFormat="1" applyFont="1" applyAlignment="1">
      <alignment horizontal="center" vertical="center"/>
    </xf>
    <xf numFmtId="37" fontId="1124" fillId="0" borderId="0" xfId="0" applyNumberFormat="1" applyFont="1" applyAlignment="1">
      <alignment horizontal="center" vertical="center"/>
    </xf>
    <xf numFmtId="37" fontId="1125" fillId="0" borderId="0" xfId="0" applyNumberFormat="1" applyFont="1" applyAlignment="1">
      <alignment horizontal="center" vertical="center"/>
    </xf>
    <xf numFmtId="37" fontId="1126" fillId="0" borderId="0" xfId="0" applyNumberFormat="1" applyFont="1" applyAlignment="1">
      <alignment horizontal="center" vertical="center"/>
    </xf>
    <xf numFmtId="37" fontId="1127" fillId="0" borderId="0" xfId="0" applyNumberFormat="1" applyFont="1" applyAlignment="1">
      <alignment horizontal="center" vertical="center" wrapText="1"/>
    </xf>
    <xf numFmtId="37" fontId="1128" fillId="0" borderId="0" xfId="0" applyNumberFormat="1" applyFont="1" applyAlignment="1">
      <alignment horizontal="center" vertical="center"/>
    </xf>
    <xf numFmtId="37" fontId="1129" fillId="0" borderId="0" xfId="0" applyNumberFormat="1" applyFont="1" applyAlignment="1">
      <alignment horizontal="center" vertical="center"/>
    </xf>
    <xf numFmtId="37" fontId="1130" fillId="0" borderId="0" xfId="0" applyNumberFormat="1" applyFont="1" applyAlignment="1">
      <alignment horizontal="center" vertical="center"/>
    </xf>
    <xf numFmtId="37" fontId="1131" fillId="0" borderId="0" xfId="0" applyNumberFormat="1" applyFont="1" applyAlignment="1">
      <alignment horizontal="center" vertical="center"/>
    </xf>
    <xf numFmtId="37" fontId="1132" fillId="0" borderId="0" xfId="0" applyNumberFormat="1" applyFont="1" applyAlignment="1">
      <alignment horizontal="center" vertical="center"/>
    </xf>
    <xf numFmtId="37" fontId="1133" fillId="0" borderId="0" xfId="0" applyNumberFormat="1" applyFont="1" applyAlignment="1">
      <alignment horizontal="center" vertical="center"/>
    </xf>
    <xf numFmtId="37" fontId="1134" fillId="0" borderId="0" xfId="0" applyNumberFormat="1" applyFont="1" applyAlignment="1">
      <alignment horizontal="center" vertical="center"/>
    </xf>
    <xf numFmtId="37" fontId="1135" fillId="0" borderId="0" xfId="0" applyNumberFormat="1" applyFont="1" applyAlignment="1">
      <alignment horizontal="center" vertical="center"/>
    </xf>
    <xf numFmtId="37" fontId="1136" fillId="0" borderId="0" xfId="0" applyNumberFormat="1" applyFont="1" applyAlignment="1">
      <alignment horizontal="center" vertical="center" wrapText="1"/>
    </xf>
    <xf numFmtId="37" fontId="1137" fillId="0" borderId="0" xfId="0" applyNumberFormat="1" applyFont="1" applyAlignment="1">
      <alignment horizontal="center" vertical="center"/>
    </xf>
    <xf numFmtId="37" fontId="1138" fillId="0" borderId="0" xfId="0" applyNumberFormat="1" applyFont="1" applyAlignment="1">
      <alignment horizontal="center" vertical="center"/>
    </xf>
    <xf numFmtId="37" fontId="1139" fillId="0" borderId="0" xfId="0" applyNumberFormat="1" applyFont="1" applyAlignment="1">
      <alignment horizontal="center" vertical="center"/>
    </xf>
    <xf numFmtId="37" fontId="1140" fillId="0" borderId="0" xfId="0" applyNumberFormat="1" applyFont="1" applyAlignment="1">
      <alignment horizontal="center" vertical="center"/>
    </xf>
    <xf numFmtId="37" fontId="1141" fillId="0" borderId="0" xfId="0" applyNumberFormat="1" applyFont="1" applyAlignment="1">
      <alignment horizontal="center" vertical="center"/>
    </xf>
    <xf numFmtId="37" fontId="1142" fillId="0" borderId="0" xfId="0" applyNumberFormat="1" applyFont="1" applyAlignment="1">
      <alignment horizontal="center" vertical="center"/>
    </xf>
    <xf numFmtId="37" fontId="1143" fillId="0" borderId="0" xfId="0" applyNumberFormat="1" applyFont="1" applyAlignment="1">
      <alignment horizontal="center" vertical="center"/>
    </xf>
    <xf numFmtId="37" fontId="1144" fillId="0" borderId="0" xfId="0" applyNumberFormat="1" applyFont="1" applyAlignment="1">
      <alignment horizontal="center" vertical="center"/>
    </xf>
    <xf numFmtId="37" fontId="1145" fillId="0" borderId="0" xfId="0" applyNumberFormat="1" applyFont="1" applyAlignment="1">
      <alignment horizontal="center" vertical="center" wrapText="1"/>
    </xf>
    <xf numFmtId="37" fontId="1146" fillId="0" borderId="0" xfId="0" applyNumberFormat="1" applyFont="1" applyAlignment="1">
      <alignment horizontal="center" vertical="center"/>
    </xf>
    <xf numFmtId="37" fontId="1147" fillId="0" borderId="0" xfId="0" applyNumberFormat="1" applyFont="1" applyAlignment="1">
      <alignment horizontal="center" vertical="center"/>
    </xf>
    <xf numFmtId="37" fontId="1148" fillId="0" borderId="0" xfId="0" applyNumberFormat="1" applyFont="1" applyAlignment="1">
      <alignment horizontal="center" vertical="center"/>
    </xf>
    <xf numFmtId="37" fontId="1149" fillId="0" borderId="0" xfId="0" applyNumberFormat="1" applyFont="1" applyAlignment="1">
      <alignment horizontal="center" vertical="center"/>
    </xf>
    <xf numFmtId="37" fontId="1150" fillId="0" borderId="0" xfId="0" applyNumberFormat="1" applyFont="1" applyAlignment="1">
      <alignment horizontal="center" vertical="center"/>
    </xf>
    <xf numFmtId="37" fontId="1151" fillId="0" borderId="0" xfId="0" applyNumberFormat="1" applyFont="1" applyAlignment="1">
      <alignment horizontal="center" vertical="center"/>
    </xf>
    <xf numFmtId="37" fontId="1152" fillId="0" borderId="0" xfId="0" applyNumberFormat="1" applyFont="1" applyAlignment="1">
      <alignment horizontal="center" vertical="center"/>
    </xf>
    <xf numFmtId="37" fontId="1153" fillId="0" borderId="0" xfId="0" applyNumberFormat="1" applyFont="1" applyAlignment="1">
      <alignment horizontal="center" vertical="center"/>
    </xf>
    <xf numFmtId="37" fontId="1154" fillId="0" borderId="0" xfId="0" applyNumberFormat="1" applyFont="1" applyAlignment="1">
      <alignment horizontal="center" vertical="center" wrapText="1"/>
    </xf>
    <xf numFmtId="37" fontId="1155" fillId="0" borderId="0" xfId="0" applyNumberFormat="1" applyFont="1" applyAlignment="1">
      <alignment horizontal="center" vertical="center"/>
    </xf>
    <xf numFmtId="37" fontId="1156" fillId="0" borderId="0" xfId="0" applyNumberFormat="1" applyFont="1" applyAlignment="1">
      <alignment horizontal="center" vertical="center"/>
    </xf>
    <xf numFmtId="37" fontId="1157" fillId="0" borderId="0" xfId="0" applyNumberFormat="1" applyFont="1" applyAlignment="1">
      <alignment horizontal="center" vertical="center"/>
    </xf>
    <xf numFmtId="37" fontId="1158" fillId="0" borderId="0" xfId="0" applyNumberFormat="1" applyFont="1" applyAlignment="1">
      <alignment horizontal="center" vertical="center"/>
    </xf>
    <xf numFmtId="37" fontId="1159" fillId="0" borderId="0" xfId="0" applyNumberFormat="1" applyFont="1" applyAlignment="1">
      <alignment horizontal="center" vertical="center"/>
    </xf>
    <xf numFmtId="37" fontId="1160" fillId="0" borderId="0" xfId="0" applyNumberFormat="1" applyFont="1" applyAlignment="1">
      <alignment horizontal="center" vertical="center"/>
    </xf>
    <xf numFmtId="37" fontId="1161" fillId="0" borderId="0" xfId="0" applyNumberFormat="1" applyFont="1" applyAlignment="1">
      <alignment horizontal="center" vertical="center"/>
    </xf>
    <xf numFmtId="37" fontId="1162" fillId="0" borderId="0" xfId="0" applyNumberFormat="1" applyFont="1" applyAlignment="1">
      <alignment horizontal="center" vertical="center"/>
    </xf>
    <xf numFmtId="37" fontId="1163" fillId="0" borderId="0" xfId="0" applyNumberFormat="1" applyFont="1" applyAlignment="1">
      <alignment horizontal="center" vertical="center" wrapText="1"/>
    </xf>
    <xf numFmtId="37" fontId="1164" fillId="0" borderId="0" xfId="0" applyNumberFormat="1" applyFont="1" applyAlignment="1">
      <alignment horizontal="center" vertical="center"/>
    </xf>
    <xf numFmtId="37" fontId="1165" fillId="0" borderId="0" xfId="0" applyNumberFormat="1" applyFont="1" applyAlignment="1">
      <alignment horizontal="center" vertical="center"/>
    </xf>
    <xf numFmtId="37" fontId="1166" fillId="0" borderId="0" xfId="0" applyNumberFormat="1" applyFont="1" applyAlignment="1">
      <alignment horizontal="center" vertical="center"/>
    </xf>
    <xf numFmtId="37" fontId="1167" fillId="0" borderId="0" xfId="0" applyNumberFormat="1" applyFont="1" applyAlignment="1">
      <alignment horizontal="center" vertical="center"/>
    </xf>
    <xf numFmtId="37" fontId="1168" fillId="0" borderId="0" xfId="0" applyNumberFormat="1" applyFont="1" applyAlignment="1">
      <alignment horizontal="center" vertical="center"/>
    </xf>
    <xf numFmtId="37" fontId="1169" fillId="0" borderId="0" xfId="0" applyNumberFormat="1" applyFont="1" applyAlignment="1">
      <alignment horizontal="center" vertical="center"/>
    </xf>
    <xf numFmtId="37" fontId="1170" fillId="0" borderId="0" xfId="0" applyNumberFormat="1" applyFont="1" applyAlignment="1">
      <alignment horizontal="center" vertical="center"/>
    </xf>
    <xf numFmtId="37" fontId="1171" fillId="0" borderId="0" xfId="0" applyNumberFormat="1" applyFont="1" applyAlignment="1">
      <alignment horizontal="center" vertical="center"/>
    </xf>
    <xf numFmtId="37" fontId="1172" fillId="0" borderId="0" xfId="0" applyNumberFormat="1" applyFont="1" applyAlignment="1">
      <alignment horizontal="center" vertical="center" wrapText="1"/>
    </xf>
    <xf numFmtId="37" fontId="1173" fillId="0" borderId="0" xfId="0" applyNumberFormat="1" applyFont="1" applyAlignment="1">
      <alignment horizontal="center" vertical="center"/>
    </xf>
    <xf numFmtId="37" fontId="1174" fillId="0" borderId="0" xfId="0" applyNumberFormat="1" applyFont="1" applyAlignment="1">
      <alignment horizontal="center" vertical="center"/>
    </xf>
    <xf numFmtId="37" fontId="1175" fillId="0" borderId="0" xfId="0" applyNumberFormat="1" applyFont="1" applyAlignment="1">
      <alignment horizontal="center" vertical="center"/>
    </xf>
    <xf numFmtId="37" fontId="1176" fillId="0" borderId="0" xfId="0" applyNumberFormat="1" applyFont="1" applyAlignment="1">
      <alignment horizontal="center" vertical="center"/>
    </xf>
    <xf numFmtId="37" fontId="1177" fillId="0" borderId="0" xfId="0" applyNumberFormat="1" applyFont="1" applyAlignment="1">
      <alignment horizontal="center" vertical="center"/>
    </xf>
    <xf numFmtId="37" fontId="1178" fillId="0" borderId="0" xfId="0" applyNumberFormat="1" applyFont="1" applyAlignment="1">
      <alignment horizontal="center" vertical="center"/>
    </xf>
    <xf numFmtId="37" fontId="1179" fillId="0" borderId="0" xfId="0" applyNumberFormat="1" applyFont="1" applyAlignment="1">
      <alignment horizontal="center" vertical="center"/>
    </xf>
    <xf numFmtId="37" fontId="1180" fillId="0" borderId="0" xfId="0" applyNumberFormat="1" applyFont="1" applyAlignment="1">
      <alignment horizontal="center" vertical="center"/>
    </xf>
    <xf numFmtId="37" fontId="1181" fillId="0" borderId="0" xfId="0" applyNumberFormat="1" applyFont="1" applyAlignment="1">
      <alignment horizontal="center" vertical="center" wrapText="1"/>
    </xf>
    <xf numFmtId="37" fontId="1182" fillId="0" borderId="0" xfId="0" applyNumberFormat="1" applyFont="1" applyAlignment="1">
      <alignment horizontal="center" vertical="center"/>
    </xf>
    <xf numFmtId="37" fontId="1183" fillId="0" borderId="0" xfId="0" applyNumberFormat="1" applyFont="1" applyAlignment="1">
      <alignment horizontal="center" vertical="center"/>
    </xf>
    <xf numFmtId="37" fontId="1184" fillId="0" borderId="0" xfId="0" applyNumberFormat="1" applyFont="1" applyAlignment="1">
      <alignment horizontal="center" vertical="center"/>
    </xf>
    <xf numFmtId="37" fontId="1185" fillId="0" borderId="0" xfId="0" applyNumberFormat="1" applyFont="1" applyAlignment="1">
      <alignment horizontal="center" vertical="center"/>
    </xf>
    <xf numFmtId="37" fontId="1186" fillId="0" borderId="3" xfId="0" applyNumberFormat="1" applyFont="1" applyBorder="1" applyAlignment="1">
      <alignment horizontal="center" vertical="center"/>
    </xf>
    <xf numFmtId="37" fontId="1187" fillId="0" borderId="3" xfId="0" applyNumberFormat="1" applyFont="1" applyBorder="1" applyAlignment="1">
      <alignment horizontal="center" vertical="center"/>
    </xf>
    <xf numFmtId="37" fontId="1188" fillId="0" borderId="3" xfId="0" applyNumberFormat="1" applyFont="1" applyBorder="1" applyAlignment="1">
      <alignment horizontal="center" vertical="center"/>
    </xf>
    <xf numFmtId="37" fontId="1189" fillId="0" borderId="3" xfId="0" applyNumberFormat="1" applyFont="1" applyBorder="1" applyAlignment="1">
      <alignment horizontal="center" vertical="center"/>
    </xf>
    <xf numFmtId="37" fontId="1190" fillId="0" borderId="3" xfId="0" applyNumberFormat="1" applyFont="1" applyBorder="1" applyAlignment="1">
      <alignment horizontal="center" vertical="center"/>
    </xf>
    <xf numFmtId="37" fontId="1191" fillId="0" borderId="3" xfId="0" applyNumberFormat="1" applyFont="1" applyBorder="1" applyAlignment="1">
      <alignment horizontal="center" vertical="center"/>
    </xf>
    <xf numFmtId="37" fontId="1192" fillId="0" borderId="3" xfId="0" applyNumberFormat="1" applyFont="1" applyBorder="1" applyAlignment="1">
      <alignment horizontal="center" vertical="center"/>
    </xf>
    <xf numFmtId="37" fontId="1193" fillId="0" borderId="3" xfId="0" applyNumberFormat="1" applyFont="1" applyBorder="1" applyAlignment="1">
      <alignment horizontal="center" vertical="center"/>
    </xf>
    <xf numFmtId="37" fontId="1194" fillId="0" borderId="3" xfId="0" applyNumberFormat="1" applyFont="1" applyBorder="1" applyAlignment="1">
      <alignment horizontal="center" vertical="center"/>
    </xf>
    <xf numFmtId="37" fontId="1195" fillId="0" borderId="4" xfId="0" applyNumberFormat="1" applyFont="1" applyBorder="1" applyAlignment="1">
      <alignment horizontal="center" vertical="center"/>
    </xf>
    <xf numFmtId="37" fontId="1196" fillId="0" borderId="4" xfId="0" applyNumberFormat="1" applyFont="1" applyBorder="1" applyAlignment="1">
      <alignment horizontal="center" vertical="center"/>
    </xf>
    <xf numFmtId="37" fontId="1197" fillId="0" borderId="4" xfId="0" applyNumberFormat="1" applyFont="1" applyBorder="1" applyAlignment="1">
      <alignment horizontal="center" vertical="center"/>
    </xf>
    <xf numFmtId="37" fontId="1198" fillId="0" borderId="4" xfId="0" applyNumberFormat="1" applyFont="1" applyBorder="1" applyAlignment="1">
      <alignment horizontal="center" vertical="center"/>
    </xf>
    <xf numFmtId="37" fontId="1199" fillId="0" borderId="4" xfId="0" applyNumberFormat="1" applyFont="1" applyBorder="1" applyAlignment="1">
      <alignment horizontal="center" vertical="center"/>
    </xf>
    <xf numFmtId="37" fontId="1200" fillId="0" borderId="4" xfId="0" applyNumberFormat="1" applyFont="1" applyBorder="1" applyAlignment="1">
      <alignment horizontal="center" vertical="center"/>
    </xf>
    <xf numFmtId="37" fontId="1201" fillId="0" borderId="4" xfId="0" applyNumberFormat="1" applyFont="1" applyBorder="1" applyAlignment="1">
      <alignment horizontal="center" vertical="center"/>
    </xf>
    <xf numFmtId="37" fontId="1202" fillId="0" borderId="4" xfId="0" applyNumberFormat="1" applyFont="1" applyBorder="1" applyAlignment="1">
      <alignment horizontal="center" vertical="center"/>
    </xf>
    <xf numFmtId="37" fontId="1210" fillId="0" borderId="1" xfId="0" applyNumberFormat="1" applyFont="1" applyBorder="1" applyAlignment="1">
      <alignment horizontal="center" vertical="center"/>
    </xf>
    <xf numFmtId="37" fontId="1211" fillId="0" borderId="1" xfId="0" applyNumberFormat="1" applyFont="1" applyBorder="1" applyAlignment="1">
      <alignment horizontal="center" vertical="center" wrapText="1"/>
    </xf>
    <xf numFmtId="37" fontId="1212" fillId="0" borderId="1" xfId="0" applyNumberFormat="1" applyFont="1" applyBorder="1" applyAlignment="1">
      <alignment horizontal="center" vertical="center" wrapText="1"/>
    </xf>
    <xf numFmtId="37" fontId="1213" fillId="0" borderId="1" xfId="0" applyNumberFormat="1" applyFont="1" applyBorder="1" applyAlignment="1">
      <alignment horizontal="center" vertical="center" wrapText="1"/>
    </xf>
    <xf numFmtId="37" fontId="1214" fillId="0" borderId="1" xfId="0" applyNumberFormat="1" applyFont="1" applyBorder="1" applyAlignment="1">
      <alignment horizontal="center" vertical="center" wrapText="1"/>
    </xf>
    <xf numFmtId="37" fontId="1215" fillId="0" borderId="1" xfId="0" applyNumberFormat="1" applyFont="1" applyBorder="1" applyAlignment="1">
      <alignment horizontal="center" vertical="center" wrapText="1"/>
    </xf>
    <xf numFmtId="37" fontId="1216" fillId="0" borderId="1" xfId="0" applyNumberFormat="1" applyFont="1" applyBorder="1" applyAlignment="1">
      <alignment horizontal="center" vertical="center" wrapText="1"/>
    </xf>
    <xf numFmtId="37" fontId="1217" fillId="0" borderId="1" xfId="0" applyNumberFormat="1" applyFont="1" applyBorder="1" applyAlignment="1">
      <alignment horizontal="center" vertical="center" wrapText="1"/>
    </xf>
    <xf numFmtId="37" fontId="1218" fillId="0" borderId="1" xfId="0" applyNumberFormat="1" applyFont="1" applyBorder="1" applyAlignment="1">
      <alignment horizontal="center" vertical="center" wrapText="1"/>
    </xf>
    <xf numFmtId="37" fontId="1219" fillId="0" borderId="1" xfId="0" applyNumberFormat="1" applyFont="1" applyBorder="1" applyAlignment="1">
      <alignment horizontal="center" vertical="center" wrapText="1"/>
    </xf>
    <xf numFmtId="37" fontId="1220" fillId="0" borderId="1" xfId="0" applyNumberFormat="1" applyFont="1" applyBorder="1" applyAlignment="1">
      <alignment horizontal="center" vertical="center" wrapText="1"/>
    </xf>
    <xf numFmtId="37" fontId="1221" fillId="0" borderId="0" xfId="0" applyNumberFormat="1" applyFont="1" applyAlignment="1">
      <alignment horizontal="center" vertical="center" wrapText="1"/>
    </xf>
    <xf numFmtId="37" fontId="1222" fillId="0" borderId="0" xfId="0" applyNumberFormat="1" applyFont="1" applyAlignment="1">
      <alignment horizontal="center" vertical="center"/>
    </xf>
    <xf numFmtId="37" fontId="1223" fillId="0" borderId="0" xfId="0" applyNumberFormat="1" applyFont="1" applyAlignment="1">
      <alignment horizontal="center" vertical="center"/>
    </xf>
    <xf numFmtId="37" fontId="1224" fillId="0" borderId="0" xfId="0" applyNumberFormat="1" applyFont="1" applyAlignment="1">
      <alignment horizontal="center" vertical="center"/>
    </xf>
    <xf numFmtId="37" fontId="1225" fillId="0" borderId="0" xfId="0" applyNumberFormat="1" applyFont="1" applyAlignment="1">
      <alignment horizontal="center" vertical="center"/>
    </xf>
    <xf numFmtId="10" fontId="1226" fillId="0" borderId="0" xfId="0" applyNumberFormat="1" applyFont="1" applyAlignment="1">
      <alignment horizontal="center" vertical="center"/>
    </xf>
    <xf numFmtId="37" fontId="1227" fillId="0" borderId="0" xfId="0" applyNumberFormat="1" applyFont="1" applyAlignment="1">
      <alignment horizontal="center" vertical="center"/>
    </xf>
    <xf numFmtId="37" fontId="1228" fillId="0" borderId="0" xfId="0" applyNumberFormat="1" applyFont="1" applyAlignment="1">
      <alignment horizontal="center" vertical="center"/>
    </xf>
    <xf numFmtId="37" fontId="1229" fillId="0" borderId="0" xfId="0" applyNumberFormat="1" applyFont="1" applyAlignment="1">
      <alignment horizontal="center" vertical="center"/>
    </xf>
    <xf numFmtId="37" fontId="1230" fillId="0" borderId="0" xfId="0" applyNumberFormat="1" applyFont="1" applyAlignment="1">
      <alignment horizontal="center" vertical="center"/>
    </xf>
    <xf numFmtId="10" fontId="1231" fillId="0" borderId="0" xfId="0" applyNumberFormat="1" applyFont="1" applyAlignment="1">
      <alignment horizontal="center" vertical="center"/>
    </xf>
    <xf numFmtId="37" fontId="1232" fillId="0" borderId="0" xfId="0" applyNumberFormat="1" applyFont="1" applyAlignment="1">
      <alignment horizontal="center" vertical="center" wrapText="1"/>
    </xf>
    <xf numFmtId="37" fontId="1233" fillId="0" borderId="0" xfId="0" applyNumberFormat="1" applyFont="1" applyAlignment="1">
      <alignment horizontal="center" vertical="center"/>
    </xf>
    <xf numFmtId="37" fontId="1234" fillId="0" borderId="0" xfId="0" applyNumberFormat="1" applyFont="1" applyAlignment="1">
      <alignment horizontal="center" vertical="center"/>
    </xf>
    <xf numFmtId="37" fontId="1235" fillId="0" borderId="0" xfId="0" applyNumberFormat="1" applyFont="1" applyAlignment="1">
      <alignment horizontal="center" vertical="center"/>
    </xf>
    <xf numFmtId="37" fontId="1236" fillId="0" borderId="0" xfId="0" applyNumberFormat="1" applyFont="1" applyAlignment="1">
      <alignment horizontal="center" vertical="center"/>
    </xf>
    <xf numFmtId="10" fontId="1237" fillId="0" borderId="0" xfId="0" applyNumberFormat="1" applyFont="1" applyAlignment="1">
      <alignment horizontal="center" vertical="center"/>
    </xf>
    <xf numFmtId="37" fontId="1238" fillId="0" borderId="0" xfId="0" applyNumberFormat="1" applyFont="1" applyAlignment="1">
      <alignment horizontal="center" vertical="center"/>
    </xf>
    <xf numFmtId="37" fontId="1239" fillId="0" borderId="0" xfId="0" applyNumberFormat="1" applyFont="1" applyAlignment="1">
      <alignment horizontal="center" vertical="center"/>
    </xf>
    <xf numFmtId="37" fontId="1240" fillId="0" borderId="0" xfId="0" applyNumberFormat="1" applyFont="1" applyAlignment="1">
      <alignment horizontal="center" vertical="center"/>
    </xf>
    <xf numFmtId="37" fontId="1241" fillId="0" borderId="0" xfId="0" applyNumberFormat="1" applyFont="1" applyAlignment="1">
      <alignment horizontal="center" vertical="center"/>
    </xf>
    <xf numFmtId="10" fontId="1242" fillId="0" borderId="0" xfId="0" applyNumberFormat="1" applyFont="1" applyAlignment="1">
      <alignment horizontal="center" vertical="center"/>
    </xf>
    <xf numFmtId="37" fontId="1243" fillId="0" borderId="0" xfId="0" applyNumberFormat="1" applyFont="1" applyAlignment="1">
      <alignment horizontal="center" vertical="center" wrapText="1"/>
    </xf>
    <xf numFmtId="37" fontId="1244" fillId="0" borderId="0" xfId="0" applyNumberFormat="1" applyFont="1" applyAlignment="1">
      <alignment horizontal="center" vertical="center"/>
    </xf>
    <xf numFmtId="37" fontId="1245" fillId="0" borderId="0" xfId="0" applyNumberFormat="1" applyFont="1" applyAlignment="1">
      <alignment horizontal="center" vertical="center"/>
    </xf>
    <xf numFmtId="37" fontId="1246" fillId="0" borderId="0" xfId="0" applyNumberFormat="1" applyFont="1" applyAlignment="1">
      <alignment horizontal="center" vertical="center"/>
    </xf>
    <xf numFmtId="37" fontId="1247" fillId="0" borderId="0" xfId="0" applyNumberFormat="1" applyFont="1" applyAlignment="1">
      <alignment horizontal="center" vertical="center"/>
    </xf>
    <xf numFmtId="10" fontId="1248" fillId="0" borderId="0" xfId="0" applyNumberFormat="1" applyFont="1" applyAlignment="1">
      <alignment horizontal="center" vertical="center"/>
    </xf>
    <xf numFmtId="37" fontId="1249" fillId="0" borderId="0" xfId="0" applyNumberFormat="1" applyFont="1" applyAlignment="1">
      <alignment horizontal="center" vertical="center"/>
    </xf>
    <xf numFmtId="37" fontId="1250" fillId="0" borderId="0" xfId="0" applyNumberFormat="1" applyFont="1" applyAlignment="1">
      <alignment horizontal="center" vertical="center"/>
    </xf>
    <xf numFmtId="37" fontId="1251" fillId="0" borderId="0" xfId="0" applyNumberFormat="1" applyFont="1" applyAlignment="1">
      <alignment horizontal="center" vertical="center"/>
    </xf>
    <xf numFmtId="37" fontId="1252" fillId="0" borderId="0" xfId="0" applyNumberFormat="1" applyFont="1" applyAlignment="1">
      <alignment horizontal="center" vertical="center"/>
    </xf>
    <xf numFmtId="10" fontId="1253" fillId="0" borderId="0" xfId="0" applyNumberFormat="1" applyFont="1" applyAlignment="1">
      <alignment horizontal="center" vertical="center"/>
    </xf>
    <xf numFmtId="37" fontId="1254" fillId="0" borderId="0" xfId="0" applyNumberFormat="1" applyFont="1" applyAlignment="1">
      <alignment horizontal="center" vertical="center" wrapText="1"/>
    </xf>
    <xf numFmtId="37" fontId="1255" fillId="0" borderId="0" xfId="0" applyNumberFormat="1" applyFont="1" applyAlignment="1">
      <alignment horizontal="center" vertical="center"/>
    </xf>
    <xf numFmtId="37" fontId="1256" fillId="0" borderId="0" xfId="0" applyNumberFormat="1" applyFont="1" applyAlignment="1">
      <alignment horizontal="center" vertical="center"/>
    </xf>
    <xf numFmtId="37" fontId="1257" fillId="0" borderId="0" xfId="0" applyNumberFormat="1" applyFont="1" applyAlignment="1">
      <alignment horizontal="center" vertical="center"/>
    </xf>
    <xf numFmtId="37" fontId="1258" fillId="0" borderId="0" xfId="0" applyNumberFormat="1" applyFont="1" applyAlignment="1">
      <alignment horizontal="center" vertical="center"/>
    </xf>
    <xf numFmtId="10" fontId="1259" fillId="0" borderId="0" xfId="0" applyNumberFormat="1" applyFont="1" applyAlignment="1">
      <alignment horizontal="center" vertical="center"/>
    </xf>
    <xf numFmtId="37" fontId="1260" fillId="0" borderId="0" xfId="0" applyNumberFormat="1" applyFont="1" applyAlignment="1">
      <alignment horizontal="center" vertical="center"/>
    </xf>
    <xf numFmtId="37" fontId="1261" fillId="0" borderId="0" xfId="0" applyNumberFormat="1" applyFont="1" applyAlignment="1">
      <alignment horizontal="center" vertical="center"/>
    </xf>
    <xf numFmtId="37" fontId="1262" fillId="0" borderId="0" xfId="0" applyNumberFormat="1" applyFont="1" applyAlignment="1">
      <alignment horizontal="center" vertical="center"/>
    </xf>
    <xf numFmtId="37" fontId="1263" fillId="0" borderId="0" xfId="0" applyNumberFormat="1" applyFont="1" applyAlignment="1">
      <alignment horizontal="center" vertical="center"/>
    </xf>
    <xf numFmtId="10" fontId="1264" fillId="0" borderId="0" xfId="0" applyNumberFormat="1" applyFont="1" applyAlignment="1">
      <alignment horizontal="center" vertical="center"/>
    </xf>
    <xf numFmtId="37" fontId="1265" fillId="0" borderId="0" xfId="0" applyNumberFormat="1" applyFont="1" applyAlignment="1">
      <alignment horizontal="center" vertical="center" wrapText="1"/>
    </xf>
    <xf numFmtId="37" fontId="1266" fillId="0" borderId="0" xfId="0" applyNumberFormat="1" applyFont="1" applyAlignment="1">
      <alignment horizontal="center" vertical="center"/>
    </xf>
    <xf numFmtId="37" fontId="1267" fillId="0" borderId="0" xfId="0" applyNumberFormat="1" applyFont="1" applyAlignment="1">
      <alignment horizontal="center" vertical="center"/>
    </xf>
    <xf numFmtId="37" fontId="1268" fillId="0" borderId="0" xfId="0" applyNumberFormat="1" applyFont="1" applyAlignment="1">
      <alignment horizontal="center" vertical="center"/>
    </xf>
    <xf numFmtId="37" fontId="1269" fillId="0" borderId="0" xfId="0" applyNumberFormat="1" applyFont="1" applyAlignment="1">
      <alignment horizontal="center" vertical="center"/>
    </xf>
    <xf numFmtId="10" fontId="1270" fillId="0" borderId="0" xfId="0" applyNumberFormat="1" applyFont="1" applyAlignment="1">
      <alignment horizontal="center" vertical="center"/>
    </xf>
    <xf numFmtId="37" fontId="1271" fillId="0" borderId="0" xfId="0" applyNumberFormat="1" applyFont="1" applyAlignment="1">
      <alignment horizontal="center" vertical="center"/>
    </xf>
    <xf numFmtId="37" fontId="1272" fillId="0" borderId="0" xfId="0" applyNumberFormat="1" applyFont="1" applyAlignment="1">
      <alignment horizontal="center" vertical="center"/>
    </xf>
    <xf numFmtId="37" fontId="1273" fillId="0" borderId="0" xfId="0" applyNumberFormat="1" applyFont="1" applyAlignment="1">
      <alignment horizontal="center" vertical="center"/>
    </xf>
    <xf numFmtId="37" fontId="1274" fillId="0" borderId="0" xfId="0" applyNumberFormat="1" applyFont="1" applyAlignment="1">
      <alignment horizontal="center" vertical="center"/>
    </xf>
    <xf numFmtId="10" fontId="1275" fillId="0" borderId="0" xfId="0" applyNumberFormat="1" applyFont="1" applyAlignment="1">
      <alignment horizontal="center" vertical="center"/>
    </xf>
    <xf numFmtId="37" fontId="1276" fillId="0" borderId="0" xfId="0" applyNumberFormat="1" applyFont="1" applyAlignment="1">
      <alignment horizontal="center" vertical="center" wrapText="1"/>
    </xf>
    <xf numFmtId="37" fontId="1277" fillId="0" borderId="0" xfId="0" applyNumberFormat="1" applyFont="1" applyAlignment="1">
      <alignment horizontal="center" vertical="center"/>
    </xf>
    <xf numFmtId="37" fontId="1278" fillId="0" borderId="0" xfId="0" applyNumberFormat="1" applyFont="1" applyAlignment="1">
      <alignment horizontal="center" vertical="center"/>
    </xf>
    <xf numFmtId="37" fontId="1279" fillId="0" borderId="0" xfId="0" applyNumberFormat="1" applyFont="1" applyAlignment="1">
      <alignment horizontal="center" vertical="center"/>
    </xf>
    <xf numFmtId="37" fontId="1280" fillId="0" borderId="0" xfId="0" applyNumberFormat="1" applyFont="1" applyAlignment="1">
      <alignment horizontal="center" vertical="center"/>
    </xf>
    <xf numFmtId="10" fontId="1281" fillId="0" borderId="0" xfId="0" applyNumberFormat="1" applyFont="1" applyAlignment="1">
      <alignment horizontal="center" vertical="center"/>
    </xf>
    <xf numFmtId="37" fontId="1282" fillId="0" borderId="0" xfId="0" applyNumberFormat="1" applyFont="1" applyAlignment="1">
      <alignment horizontal="center" vertical="center"/>
    </xf>
    <xf numFmtId="37" fontId="1283" fillId="0" borderId="0" xfId="0" applyNumberFormat="1" applyFont="1" applyAlignment="1">
      <alignment horizontal="center" vertical="center"/>
    </xf>
    <xf numFmtId="37" fontId="1284" fillId="0" borderId="0" xfId="0" applyNumberFormat="1" applyFont="1" applyAlignment="1">
      <alignment horizontal="center" vertical="center"/>
    </xf>
    <xf numFmtId="37" fontId="1285" fillId="0" borderId="0" xfId="0" applyNumberFormat="1" applyFont="1" applyAlignment="1">
      <alignment horizontal="center" vertical="center"/>
    </xf>
    <xf numFmtId="10" fontId="1286" fillId="0" borderId="0" xfId="0" applyNumberFormat="1" applyFont="1" applyAlignment="1">
      <alignment horizontal="center" vertical="center"/>
    </xf>
    <xf numFmtId="37" fontId="1287" fillId="0" borderId="0" xfId="0" applyNumberFormat="1" applyFont="1" applyAlignment="1">
      <alignment horizontal="center" vertical="center" wrapText="1"/>
    </xf>
    <xf numFmtId="37" fontId="1288" fillId="0" borderId="0" xfId="0" applyNumberFormat="1" applyFont="1" applyAlignment="1">
      <alignment horizontal="center" vertical="center"/>
    </xf>
    <xf numFmtId="37" fontId="1289" fillId="0" borderId="0" xfId="0" applyNumberFormat="1" applyFont="1" applyAlignment="1">
      <alignment horizontal="center" vertical="center"/>
    </xf>
    <xf numFmtId="37" fontId="1290" fillId="0" borderId="0" xfId="0" applyNumberFormat="1" applyFont="1" applyAlignment="1">
      <alignment horizontal="center" vertical="center"/>
    </xf>
    <xf numFmtId="37" fontId="1291" fillId="0" borderId="0" xfId="0" applyNumberFormat="1" applyFont="1" applyAlignment="1">
      <alignment horizontal="center" vertical="center"/>
    </xf>
    <xf numFmtId="10" fontId="1292" fillId="0" borderId="0" xfId="0" applyNumberFormat="1" applyFont="1" applyAlignment="1">
      <alignment horizontal="center" vertical="center"/>
    </xf>
    <xf numFmtId="37" fontId="1293" fillId="0" borderId="0" xfId="0" applyNumberFormat="1" applyFont="1" applyAlignment="1">
      <alignment horizontal="center" vertical="center"/>
    </xf>
    <xf numFmtId="37" fontId="1294" fillId="0" borderId="0" xfId="0" applyNumberFormat="1" applyFont="1" applyAlignment="1">
      <alignment horizontal="center" vertical="center"/>
    </xf>
    <xf numFmtId="37" fontId="1295" fillId="0" borderId="0" xfId="0" applyNumberFormat="1" applyFont="1" applyAlignment="1">
      <alignment horizontal="center" vertical="center"/>
    </xf>
    <xf numFmtId="37" fontId="1296" fillId="0" borderId="0" xfId="0" applyNumberFormat="1" applyFont="1" applyAlignment="1">
      <alignment horizontal="center" vertical="center"/>
    </xf>
    <xf numFmtId="10" fontId="1297" fillId="0" borderId="0" xfId="0" applyNumberFormat="1" applyFont="1" applyAlignment="1">
      <alignment horizontal="center" vertical="center"/>
    </xf>
    <xf numFmtId="37" fontId="1298" fillId="0" borderId="0" xfId="0" applyNumberFormat="1" applyFont="1" applyAlignment="1">
      <alignment horizontal="center" vertical="center" wrapText="1"/>
    </xf>
    <xf numFmtId="37" fontId="1299" fillId="0" borderId="0" xfId="0" applyNumberFormat="1" applyFont="1" applyAlignment="1">
      <alignment horizontal="center" vertical="center"/>
    </xf>
    <xf numFmtId="37" fontId="1300" fillId="0" borderId="0" xfId="0" applyNumberFormat="1" applyFont="1" applyAlignment="1">
      <alignment horizontal="center" vertical="center"/>
    </xf>
    <xf numFmtId="37" fontId="1301" fillId="0" borderId="0" xfId="0" applyNumberFormat="1" applyFont="1" applyAlignment="1">
      <alignment horizontal="center" vertical="center"/>
    </xf>
    <xf numFmtId="37" fontId="1302" fillId="0" borderId="0" xfId="0" applyNumberFormat="1" applyFont="1" applyAlignment="1">
      <alignment horizontal="center" vertical="center"/>
    </xf>
    <xf numFmtId="10" fontId="1303" fillId="0" borderId="0" xfId="0" applyNumberFormat="1" applyFont="1" applyAlignment="1">
      <alignment horizontal="center" vertical="center"/>
    </xf>
    <xf numFmtId="37" fontId="1304" fillId="0" borderId="0" xfId="0" applyNumberFormat="1" applyFont="1" applyAlignment="1">
      <alignment horizontal="center" vertical="center"/>
    </xf>
    <xf numFmtId="37" fontId="1305" fillId="0" borderId="0" xfId="0" applyNumberFormat="1" applyFont="1" applyAlignment="1">
      <alignment horizontal="center" vertical="center"/>
    </xf>
    <xf numFmtId="37" fontId="1306" fillId="0" borderId="0" xfId="0" applyNumberFormat="1" applyFont="1" applyAlignment="1">
      <alignment horizontal="center" vertical="center"/>
    </xf>
    <xf numFmtId="37" fontId="1307" fillId="0" borderId="0" xfId="0" applyNumberFormat="1" applyFont="1" applyAlignment="1">
      <alignment horizontal="center" vertical="center"/>
    </xf>
    <xf numFmtId="10" fontId="1308" fillId="0" borderId="0" xfId="0" applyNumberFormat="1" applyFont="1" applyAlignment="1">
      <alignment horizontal="center" vertical="center"/>
    </xf>
    <xf numFmtId="37" fontId="1309" fillId="0" borderId="0" xfId="0" applyNumberFormat="1" applyFont="1" applyAlignment="1">
      <alignment horizontal="center" vertical="center" wrapText="1"/>
    </xf>
    <xf numFmtId="37" fontId="1310" fillId="0" borderId="0" xfId="0" applyNumberFormat="1" applyFont="1" applyAlignment="1">
      <alignment horizontal="center" vertical="center"/>
    </xf>
    <xf numFmtId="37" fontId="1311" fillId="0" borderId="0" xfId="0" applyNumberFormat="1" applyFont="1" applyAlignment="1">
      <alignment horizontal="center" vertical="center"/>
    </xf>
    <xf numFmtId="37" fontId="1312" fillId="0" borderId="0" xfId="0" applyNumberFormat="1" applyFont="1" applyAlignment="1">
      <alignment horizontal="center" vertical="center"/>
    </xf>
    <xf numFmtId="37" fontId="1313" fillId="0" borderId="0" xfId="0" applyNumberFormat="1" applyFont="1" applyAlignment="1">
      <alignment horizontal="center" vertical="center"/>
    </xf>
    <xf numFmtId="10" fontId="1314" fillId="0" borderId="0" xfId="0" applyNumberFormat="1" applyFont="1" applyAlignment="1">
      <alignment horizontal="center" vertical="center"/>
    </xf>
    <xf numFmtId="37" fontId="1315" fillId="0" borderId="0" xfId="0" applyNumberFormat="1" applyFont="1" applyAlignment="1">
      <alignment horizontal="center" vertical="center"/>
    </xf>
    <xf numFmtId="37" fontId="1316" fillId="0" borderId="0" xfId="0" applyNumberFormat="1" applyFont="1" applyAlignment="1">
      <alignment horizontal="center" vertical="center"/>
    </xf>
    <xf numFmtId="37" fontId="1317" fillId="0" borderId="0" xfId="0" applyNumberFormat="1" applyFont="1" applyAlignment="1">
      <alignment horizontal="center" vertical="center"/>
    </xf>
    <xf numFmtId="37" fontId="1318" fillId="0" borderId="0" xfId="0" applyNumberFormat="1" applyFont="1" applyAlignment="1">
      <alignment horizontal="center" vertical="center"/>
    </xf>
    <xf numFmtId="10" fontId="1319" fillId="0" borderId="0" xfId="0" applyNumberFormat="1" applyFont="1" applyAlignment="1">
      <alignment horizontal="center" vertical="center"/>
    </xf>
    <xf numFmtId="37" fontId="1320" fillId="0" borderId="0" xfId="0" applyNumberFormat="1" applyFont="1" applyAlignment="1">
      <alignment horizontal="center" vertical="center" wrapText="1"/>
    </xf>
    <xf numFmtId="37" fontId="1321" fillId="0" borderId="0" xfId="0" applyNumberFormat="1" applyFont="1" applyAlignment="1">
      <alignment horizontal="center" vertical="center"/>
    </xf>
    <xf numFmtId="37" fontId="1322" fillId="0" borderId="0" xfId="0" applyNumberFormat="1" applyFont="1" applyAlignment="1">
      <alignment horizontal="center" vertical="center"/>
    </xf>
    <xf numFmtId="37" fontId="1323" fillId="0" borderId="0" xfId="0" applyNumberFormat="1" applyFont="1" applyAlignment="1">
      <alignment horizontal="center" vertical="center"/>
    </xf>
    <xf numFmtId="37" fontId="1324" fillId="0" borderId="0" xfId="0" applyNumberFormat="1" applyFont="1" applyAlignment="1">
      <alignment horizontal="center" vertical="center"/>
    </xf>
    <xf numFmtId="10" fontId="1325" fillId="0" borderId="0" xfId="0" applyNumberFormat="1" applyFont="1" applyAlignment="1">
      <alignment horizontal="center" vertical="center"/>
    </xf>
    <xf numFmtId="37" fontId="1326" fillId="0" borderId="0" xfId="0" applyNumberFormat="1" applyFont="1" applyAlignment="1">
      <alignment horizontal="center" vertical="center"/>
    </xf>
    <xf numFmtId="37" fontId="1327" fillId="0" borderId="0" xfId="0" applyNumberFormat="1" applyFont="1" applyAlignment="1">
      <alignment horizontal="center" vertical="center"/>
    </xf>
    <xf numFmtId="37" fontId="1328" fillId="0" borderId="0" xfId="0" applyNumberFormat="1" applyFont="1" applyAlignment="1">
      <alignment horizontal="center" vertical="center"/>
    </xf>
    <xf numFmtId="37" fontId="1329" fillId="0" borderId="0" xfId="0" applyNumberFormat="1" applyFont="1" applyAlignment="1">
      <alignment horizontal="center" vertical="center"/>
    </xf>
    <xf numFmtId="10" fontId="1330" fillId="0" borderId="0" xfId="0" applyNumberFormat="1" applyFont="1" applyAlignment="1">
      <alignment horizontal="center" vertical="center"/>
    </xf>
    <xf numFmtId="37" fontId="1331" fillId="0" borderId="0" xfId="0" applyNumberFormat="1" applyFont="1" applyAlignment="1">
      <alignment horizontal="center" vertical="center" wrapText="1"/>
    </xf>
    <xf numFmtId="37" fontId="1332" fillId="0" borderId="0" xfId="0" applyNumberFormat="1" applyFont="1" applyAlignment="1">
      <alignment horizontal="center" vertical="center"/>
    </xf>
    <xf numFmtId="37" fontId="1333" fillId="0" borderId="0" xfId="0" applyNumberFormat="1" applyFont="1" applyAlignment="1">
      <alignment horizontal="center" vertical="center"/>
    </xf>
    <xf numFmtId="37" fontId="1334" fillId="0" borderId="0" xfId="0" applyNumberFormat="1" applyFont="1" applyAlignment="1">
      <alignment horizontal="center" vertical="center"/>
    </xf>
    <xf numFmtId="37" fontId="1335" fillId="0" borderId="0" xfId="0" applyNumberFormat="1" applyFont="1" applyAlignment="1">
      <alignment horizontal="center" vertical="center"/>
    </xf>
    <xf numFmtId="10" fontId="1336" fillId="0" borderId="0" xfId="0" applyNumberFormat="1" applyFont="1" applyAlignment="1">
      <alignment horizontal="center" vertical="center"/>
    </xf>
    <xf numFmtId="37" fontId="1337" fillId="0" borderId="0" xfId="0" applyNumberFormat="1" applyFont="1" applyAlignment="1">
      <alignment horizontal="center" vertical="center"/>
    </xf>
    <xf numFmtId="37" fontId="1338" fillId="0" borderId="0" xfId="0" applyNumberFormat="1" applyFont="1" applyAlignment="1">
      <alignment horizontal="center" vertical="center"/>
    </xf>
    <xf numFmtId="37" fontId="1339" fillId="0" borderId="0" xfId="0" applyNumberFormat="1" applyFont="1" applyAlignment="1">
      <alignment horizontal="center" vertical="center"/>
    </xf>
    <xf numFmtId="37" fontId="1340" fillId="0" borderId="0" xfId="0" applyNumberFormat="1" applyFont="1" applyAlignment="1">
      <alignment horizontal="center" vertical="center"/>
    </xf>
    <xf numFmtId="10" fontId="1341" fillId="0" borderId="0" xfId="0" applyNumberFormat="1" applyFont="1" applyAlignment="1">
      <alignment horizontal="center" vertical="center"/>
    </xf>
    <xf numFmtId="37" fontId="1342" fillId="0" borderId="0" xfId="0" applyNumberFormat="1" applyFont="1" applyAlignment="1">
      <alignment horizontal="center" vertical="center" wrapText="1"/>
    </xf>
    <xf numFmtId="37" fontId="1343" fillId="0" borderId="0" xfId="0" applyNumberFormat="1" applyFont="1" applyAlignment="1">
      <alignment horizontal="center" vertical="center"/>
    </xf>
    <xf numFmtId="37" fontId="1344" fillId="0" borderId="0" xfId="0" applyNumberFormat="1" applyFont="1" applyAlignment="1">
      <alignment horizontal="center" vertical="center"/>
    </xf>
    <xf numFmtId="37" fontId="1345" fillId="0" borderId="0" xfId="0" applyNumberFormat="1" applyFont="1" applyAlignment="1">
      <alignment horizontal="center" vertical="center"/>
    </xf>
    <xf numFmtId="37" fontId="1346" fillId="0" borderId="0" xfId="0" applyNumberFormat="1" applyFont="1" applyAlignment="1">
      <alignment horizontal="center" vertical="center"/>
    </xf>
    <xf numFmtId="10" fontId="1347" fillId="0" borderId="0" xfId="0" applyNumberFormat="1" applyFont="1" applyAlignment="1">
      <alignment horizontal="center" vertical="center"/>
    </xf>
    <xf numFmtId="37" fontId="1348" fillId="0" borderId="0" xfId="0" applyNumberFormat="1" applyFont="1" applyAlignment="1">
      <alignment horizontal="center" vertical="center"/>
    </xf>
    <xf numFmtId="37" fontId="1349" fillId="0" borderId="0" xfId="0" applyNumberFormat="1" applyFont="1" applyAlignment="1">
      <alignment horizontal="center" vertical="center"/>
    </xf>
    <xf numFmtId="37" fontId="1350" fillId="0" borderId="0" xfId="0" applyNumberFormat="1" applyFont="1" applyAlignment="1">
      <alignment horizontal="center" vertical="center"/>
    </xf>
    <xf numFmtId="37" fontId="1351" fillId="0" borderId="0" xfId="0" applyNumberFormat="1" applyFont="1" applyAlignment="1">
      <alignment horizontal="center" vertical="center"/>
    </xf>
    <xf numFmtId="10" fontId="1352" fillId="0" borderId="0" xfId="0" applyNumberFormat="1" applyFont="1" applyAlignment="1">
      <alignment horizontal="center" vertical="center"/>
    </xf>
    <xf numFmtId="37" fontId="1353" fillId="0" borderId="0" xfId="0" applyNumberFormat="1" applyFont="1" applyAlignment="1">
      <alignment horizontal="center" vertical="center" wrapText="1"/>
    </xf>
    <xf numFmtId="37" fontId="1354" fillId="0" borderId="0" xfId="0" applyNumberFormat="1" applyFont="1" applyAlignment="1">
      <alignment horizontal="center" vertical="center"/>
    </xf>
    <xf numFmtId="37" fontId="1355" fillId="0" borderId="0" xfId="0" applyNumberFormat="1" applyFont="1" applyAlignment="1">
      <alignment horizontal="center" vertical="center"/>
    </xf>
    <xf numFmtId="37" fontId="1356" fillId="0" borderId="0" xfId="0" applyNumberFormat="1" applyFont="1" applyAlignment="1">
      <alignment horizontal="center" vertical="center"/>
    </xf>
    <xf numFmtId="37" fontId="1357" fillId="0" borderId="0" xfId="0" applyNumberFormat="1" applyFont="1" applyAlignment="1">
      <alignment horizontal="center" vertical="center"/>
    </xf>
    <xf numFmtId="10" fontId="1358" fillId="0" borderId="0" xfId="0" applyNumberFormat="1" applyFont="1" applyAlignment="1">
      <alignment horizontal="center" vertical="center"/>
    </xf>
    <xf numFmtId="37" fontId="1359" fillId="0" borderId="0" xfId="0" applyNumberFormat="1" applyFont="1" applyAlignment="1">
      <alignment horizontal="center" vertical="center"/>
    </xf>
    <xf numFmtId="37" fontId="1360" fillId="0" borderId="0" xfId="0" applyNumberFormat="1" applyFont="1" applyAlignment="1">
      <alignment horizontal="center" vertical="center"/>
    </xf>
    <xf numFmtId="37" fontId="1361" fillId="0" borderId="0" xfId="0" applyNumberFormat="1" applyFont="1" applyAlignment="1">
      <alignment horizontal="center" vertical="center"/>
    </xf>
    <xf numFmtId="37" fontId="1362" fillId="0" borderId="0" xfId="0" applyNumberFormat="1" applyFont="1" applyAlignment="1">
      <alignment horizontal="center" vertical="center"/>
    </xf>
    <xf numFmtId="10" fontId="1363" fillId="0" borderId="0" xfId="0" applyNumberFormat="1" applyFont="1" applyAlignment="1">
      <alignment horizontal="center" vertical="center"/>
    </xf>
    <xf numFmtId="37" fontId="1364" fillId="0" borderId="0" xfId="0" applyNumberFormat="1" applyFont="1" applyAlignment="1">
      <alignment horizontal="center" vertical="center" wrapText="1"/>
    </xf>
    <xf numFmtId="37" fontId="1365" fillId="0" borderId="0" xfId="0" applyNumberFormat="1" applyFont="1" applyAlignment="1">
      <alignment horizontal="center" vertical="center"/>
    </xf>
    <xf numFmtId="37" fontId="1366" fillId="0" borderId="0" xfId="0" applyNumberFormat="1" applyFont="1" applyAlignment="1">
      <alignment horizontal="center" vertical="center"/>
    </xf>
    <xf numFmtId="37" fontId="1367" fillId="0" borderId="0" xfId="0" applyNumberFormat="1" applyFont="1" applyAlignment="1">
      <alignment horizontal="center" vertical="center"/>
    </xf>
    <xf numFmtId="37" fontId="1368" fillId="0" borderId="0" xfId="0" applyNumberFormat="1" applyFont="1" applyAlignment="1">
      <alignment horizontal="center" vertical="center"/>
    </xf>
    <xf numFmtId="10" fontId="1369" fillId="0" borderId="0" xfId="0" applyNumberFormat="1" applyFont="1" applyAlignment="1">
      <alignment horizontal="center" vertical="center"/>
    </xf>
    <xf numFmtId="37" fontId="1370" fillId="0" borderId="0" xfId="0" applyNumberFormat="1" applyFont="1" applyAlignment="1">
      <alignment horizontal="center" vertical="center"/>
    </xf>
    <xf numFmtId="37" fontId="1371" fillId="0" borderId="0" xfId="0" applyNumberFormat="1" applyFont="1" applyAlignment="1">
      <alignment horizontal="center" vertical="center"/>
    </xf>
    <xf numFmtId="37" fontId="1372" fillId="0" borderId="0" xfId="0" applyNumberFormat="1" applyFont="1" applyAlignment="1">
      <alignment horizontal="center" vertical="center"/>
    </xf>
    <xf numFmtId="37" fontId="1373" fillId="0" borderId="0" xfId="0" applyNumberFormat="1" applyFont="1" applyAlignment="1">
      <alignment horizontal="center" vertical="center"/>
    </xf>
    <xf numFmtId="10" fontId="1374" fillId="0" borderId="0" xfId="0" applyNumberFormat="1" applyFont="1" applyAlignment="1">
      <alignment horizontal="center" vertical="center"/>
    </xf>
    <xf numFmtId="37" fontId="1375" fillId="0" borderId="0" xfId="0" applyNumberFormat="1" applyFont="1" applyAlignment="1">
      <alignment horizontal="center" vertical="center" wrapText="1"/>
    </xf>
    <xf numFmtId="37" fontId="1376" fillId="0" borderId="0" xfId="0" applyNumberFormat="1" applyFont="1" applyAlignment="1">
      <alignment horizontal="center" vertical="center"/>
    </xf>
    <xf numFmtId="37" fontId="1377" fillId="0" borderId="0" xfId="0" applyNumberFormat="1" applyFont="1" applyAlignment="1">
      <alignment horizontal="center" vertical="center"/>
    </xf>
    <xf numFmtId="37" fontId="1378" fillId="0" borderId="0" xfId="0" applyNumberFormat="1" applyFont="1" applyAlignment="1">
      <alignment horizontal="center" vertical="center"/>
    </xf>
    <xf numFmtId="37" fontId="1379" fillId="0" borderId="0" xfId="0" applyNumberFormat="1" applyFont="1" applyAlignment="1">
      <alignment horizontal="center" vertical="center"/>
    </xf>
    <xf numFmtId="10" fontId="1380" fillId="0" borderId="0" xfId="0" applyNumberFormat="1" applyFont="1" applyAlignment="1">
      <alignment horizontal="center" vertical="center"/>
    </xf>
    <xf numFmtId="37" fontId="1381" fillId="0" borderId="0" xfId="0" applyNumberFormat="1" applyFont="1" applyAlignment="1">
      <alignment horizontal="center" vertical="center"/>
    </xf>
    <xf numFmtId="37" fontId="1382" fillId="0" borderId="0" xfId="0" applyNumberFormat="1" applyFont="1" applyAlignment="1">
      <alignment horizontal="center" vertical="center"/>
    </xf>
    <xf numFmtId="37" fontId="1383" fillId="0" borderId="0" xfId="0" applyNumberFormat="1" applyFont="1" applyAlignment="1">
      <alignment horizontal="center" vertical="center"/>
    </xf>
    <xf numFmtId="37" fontId="1384" fillId="0" borderId="0" xfId="0" applyNumberFormat="1" applyFont="1" applyAlignment="1">
      <alignment horizontal="center" vertical="center"/>
    </xf>
    <xf numFmtId="10" fontId="1385" fillId="0" borderId="0" xfId="0" applyNumberFormat="1" applyFont="1" applyAlignment="1">
      <alignment horizontal="center" vertical="center"/>
    </xf>
    <xf numFmtId="37" fontId="1386" fillId="0" borderId="0" xfId="0" applyNumberFormat="1" applyFont="1" applyAlignment="1">
      <alignment horizontal="center" vertical="center" wrapText="1"/>
    </xf>
    <xf numFmtId="37" fontId="1387" fillId="0" borderId="0" xfId="0" applyNumberFormat="1" applyFont="1" applyAlignment="1">
      <alignment horizontal="center" vertical="center"/>
    </xf>
    <xf numFmtId="37" fontId="1388" fillId="0" borderId="0" xfId="0" applyNumberFormat="1" applyFont="1" applyAlignment="1">
      <alignment horizontal="center" vertical="center"/>
    </xf>
    <xf numFmtId="37" fontId="1389" fillId="0" borderId="0" xfId="0" applyNumberFormat="1" applyFont="1" applyAlignment="1">
      <alignment horizontal="center" vertical="center"/>
    </xf>
    <xf numFmtId="37" fontId="1390" fillId="0" borderId="0" xfId="0" applyNumberFormat="1" applyFont="1" applyAlignment="1">
      <alignment horizontal="center" vertical="center"/>
    </xf>
    <xf numFmtId="10" fontId="1391" fillId="0" borderId="0" xfId="0" applyNumberFormat="1" applyFont="1" applyAlignment="1">
      <alignment horizontal="center" vertical="center"/>
    </xf>
    <xf numFmtId="37" fontId="1392" fillId="0" borderId="0" xfId="0" applyNumberFormat="1" applyFont="1" applyAlignment="1">
      <alignment horizontal="center" vertical="center"/>
    </xf>
    <xf numFmtId="37" fontId="1393" fillId="0" borderId="0" xfId="0" applyNumberFormat="1" applyFont="1" applyAlignment="1">
      <alignment horizontal="center" vertical="center"/>
    </xf>
    <xf numFmtId="37" fontId="1394" fillId="0" borderId="0" xfId="0" applyNumberFormat="1" applyFont="1" applyAlignment="1">
      <alignment horizontal="center" vertical="center"/>
    </xf>
    <xf numFmtId="37" fontId="1395" fillId="0" borderId="0" xfId="0" applyNumberFormat="1" applyFont="1" applyAlignment="1">
      <alignment horizontal="center" vertical="center"/>
    </xf>
    <xf numFmtId="10" fontId="1396" fillId="0" borderId="0" xfId="0" applyNumberFormat="1" applyFont="1" applyAlignment="1">
      <alignment horizontal="center" vertical="center"/>
    </xf>
    <xf numFmtId="37" fontId="1397" fillId="0" borderId="0" xfId="0" applyNumberFormat="1" applyFont="1" applyAlignment="1">
      <alignment horizontal="center" vertical="center" wrapText="1"/>
    </xf>
    <xf numFmtId="37" fontId="1398" fillId="0" borderId="0" xfId="0" applyNumberFormat="1" applyFont="1" applyAlignment="1">
      <alignment horizontal="center" vertical="center"/>
    </xf>
    <xf numFmtId="37" fontId="1399" fillId="0" borderId="0" xfId="0" applyNumberFormat="1" applyFont="1" applyAlignment="1">
      <alignment horizontal="center" vertical="center"/>
    </xf>
    <xf numFmtId="37" fontId="1400" fillId="0" borderId="0" xfId="0" applyNumberFormat="1" applyFont="1" applyAlignment="1">
      <alignment horizontal="center" vertical="center"/>
    </xf>
    <xf numFmtId="37" fontId="1401" fillId="0" borderId="0" xfId="0" applyNumberFormat="1" applyFont="1" applyAlignment="1">
      <alignment horizontal="center" vertical="center"/>
    </xf>
    <xf numFmtId="10" fontId="1402" fillId="0" borderId="0" xfId="0" applyNumberFormat="1" applyFont="1" applyAlignment="1">
      <alignment horizontal="center" vertical="center"/>
    </xf>
    <xf numFmtId="37" fontId="1403" fillId="0" borderId="0" xfId="0" applyNumberFormat="1" applyFont="1" applyAlignment="1">
      <alignment horizontal="center" vertical="center"/>
    </xf>
    <xf numFmtId="37" fontId="1404" fillId="0" borderId="0" xfId="0" applyNumberFormat="1" applyFont="1" applyAlignment="1">
      <alignment horizontal="center" vertical="center"/>
    </xf>
    <xf numFmtId="37" fontId="1405" fillId="0" borderId="0" xfId="0" applyNumberFormat="1" applyFont="1" applyAlignment="1">
      <alignment horizontal="center" vertical="center"/>
    </xf>
    <xf numFmtId="37" fontId="1406" fillId="0" borderId="0" xfId="0" applyNumberFormat="1" applyFont="1" applyAlignment="1">
      <alignment horizontal="center" vertical="center"/>
    </xf>
    <xf numFmtId="10" fontId="1407" fillId="0" borderId="0" xfId="0" applyNumberFormat="1" applyFont="1" applyAlignment="1">
      <alignment horizontal="center" vertical="center"/>
    </xf>
    <xf numFmtId="37" fontId="1408" fillId="0" borderId="0" xfId="0" applyNumberFormat="1" applyFont="1" applyAlignment="1">
      <alignment horizontal="center" vertical="center" wrapText="1"/>
    </xf>
    <xf numFmtId="37" fontId="1409" fillId="0" borderId="0" xfId="0" applyNumberFormat="1" applyFont="1" applyAlignment="1">
      <alignment horizontal="center" vertical="center"/>
    </xf>
    <xf numFmtId="37" fontId="1410" fillId="0" borderId="0" xfId="0" applyNumberFormat="1" applyFont="1" applyAlignment="1">
      <alignment horizontal="center" vertical="center"/>
    </xf>
    <xf numFmtId="37" fontId="1411" fillId="0" borderId="0" xfId="0" applyNumberFormat="1" applyFont="1" applyAlignment="1">
      <alignment horizontal="center" vertical="center"/>
    </xf>
    <xf numFmtId="37" fontId="1412" fillId="0" borderId="0" xfId="0" applyNumberFormat="1" applyFont="1" applyAlignment="1">
      <alignment horizontal="center" vertical="center"/>
    </xf>
    <xf numFmtId="10" fontId="1413" fillId="0" borderId="0" xfId="0" applyNumberFormat="1" applyFont="1" applyAlignment="1">
      <alignment horizontal="center" vertical="center"/>
    </xf>
    <xf numFmtId="37" fontId="1414" fillId="0" borderId="0" xfId="0" applyNumberFormat="1" applyFont="1" applyAlignment="1">
      <alignment horizontal="center" vertical="center" wrapText="1"/>
    </xf>
    <xf numFmtId="37" fontId="1415" fillId="0" borderId="0" xfId="0" applyNumberFormat="1" applyFont="1" applyAlignment="1">
      <alignment horizontal="center" vertical="center"/>
    </xf>
    <xf numFmtId="37" fontId="1416" fillId="0" borderId="0" xfId="0" applyNumberFormat="1" applyFont="1" applyAlignment="1">
      <alignment horizontal="center" vertical="center"/>
    </xf>
    <xf numFmtId="37" fontId="1417" fillId="0" borderId="0" xfId="0" applyNumberFormat="1" applyFont="1" applyAlignment="1">
      <alignment horizontal="center" vertical="center"/>
    </xf>
    <xf numFmtId="37" fontId="1418" fillId="0" borderId="0" xfId="0" applyNumberFormat="1" applyFont="1" applyAlignment="1">
      <alignment horizontal="center" vertical="center"/>
    </xf>
    <xf numFmtId="10" fontId="1419" fillId="0" borderId="0" xfId="0" applyNumberFormat="1" applyFont="1" applyAlignment="1">
      <alignment horizontal="center" vertical="center"/>
    </xf>
    <xf numFmtId="37" fontId="1420" fillId="0" borderId="3" xfId="0" applyNumberFormat="1" applyFont="1" applyBorder="1" applyAlignment="1">
      <alignment horizontal="center" vertical="center"/>
    </xf>
    <xf numFmtId="37" fontId="1421" fillId="0" borderId="3" xfId="0" applyNumberFormat="1" applyFont="1" applyBorder="1" applyAlignment="1">
      <alignment horizontal="center" vertical="center"/>
    </xf>
    <xf numFmtId="37" fontId="1422" fillId="0" borderId="3" xfId="0" applyNumberFormat="1" applyFont="1" applyBorder="1" applyAlignment="1">
      <alignment horizontal="center" vertical="center"/>
    </xf>
    <xf numFmtId="37" fontId="1423" fillId="0" borderId="3" xfId="0" applyNumberFormat="1" applyFont="1" applyBorder="1" applyAlignment="1">
      <alignment horizontal="center" vertical="center"/>
    </xf>
    <xf numFmtId="37" fontId="1424" fillId="0" borderId="3" xfId="0" applyNumberFormat="1" applyFont="1" applyBorder="1" applyAlignment="1">
      <alignment horizontal="center" vertical="center"/>
    </xf>
    <xf numFmtId="10" fontId="1425" fillId="0" borderId="3" xfId="0" applyNumberFormat="1" applyFont="1" applyBorder="1" applyAlignment="1">
      <alignment horizontal="center" vertical="center"/>
    </xf>
    <xf numFmtId="37" fontId="1426" fillId="0" borderId="3" xfId="0" applyNumberFormat="1" applyFont="1" applyBorder="1" applyAlignment="1">
      <alignment horizontal="center" vertical="center"/>
    </xf>
    <xf numFmtId="37" fontId="1427" fillId="0" borderId="3" xfId="0" applyNumberFormat="1" applyFont="1" applyBorder="1" applyAlignment="1">
      <alignment horizontal="center" vertical="center"/>
    </xf>
    <xf numFmtId="37" fontId="1428" fillId="0" borderId="3" xfId="0" applyNumberFormat="1" applyFont="1" applyBorder="1" applyAlignment="1">
      <alignment horizontal="center" vertical="center"/>
    </xf>
    <xf numFmtId="37" fontId="1429" fillId="0" borderId="3" xfId="0" applyNumberFormat="1" applyFont="1" applyBorder="1" applyAlignment="1">
      <alignment horizontal="center" vertical="center"/>
    </xf>
    <xf numFmtId="10" fontId="1430" fillId="0" borderId="3" xfId="0" applyNumberFormat="1" applyFont="1" applyBorder="1" applyAlignment="1">
      <alignment horizontal="center" vertical="center"/>
    </xf>
    <xf numFmtId="37" fontId="1431" fillId="0" borderId="4" xfId="0" applyNumberFormat="1" applyFont="1" applyBorder="1" applyAlignment="1">
      <alignment horizontal="center" vertical="center"/>
    </xf>
    <xf numFmtId="37" fontId="1432" fillId="0" borderId="4" xfId="0" applyNumberFormat="1" applyFont="1" applyBorder="1" applyAlignment="1">
      <alignment horizontal="center" vertical="center"/>
    </xf>
    <xf numFmtId="37" fontId="1433" fillId="0" borderId="4" xfId="0" applyNumberFormat="1" applyFont="1" applyBorder="1" applyAlignment="1">
      <alignment horizontal="center" vertical="center"/>
    </xf>
    <xf numFmtId="37" fontId="1434" fillId="0" borderId="4" xfId="0" applyNumberFormat="1" applyFont="1" applyBorder="1" applyAlignment="1">
      <alignment horizontal="center" vertical="center"/>
    </xf>
    <xf numFmtId="37" fontId="1435" fillId="0" borderId="4" xfId="0" applyNumberFormat="1" applyFont="1" applyBorder="1" applyAlignment="1">
      <alignment horizontal="center" vertical="center"/>
    </xf>
    <xf numFmtId="37" fontId="1436" fillId="0" borderId="4" xfId="0" applyNumberFormat="1" applyFont="1" applyBorder="1" applyAlignment="1">
      <alignment horizontal="center" vertical="center"/>
    </xf>
    <xf numFmtId="37" fontId="1437" fillId="0" borderId="4" xfId="0" applyNumberFormat="1" applyFont="1" applyBorder="1" applyAlignment="1">
      <alignment horizontal="center" vertical="center"/>
    </xf>
    <xf numFmtId="37" fontId="1438" fillId="0" borderId="4" xfId="0" applyNumberFormat="1" applyFont="1" applyBorder="1" applyAlignment="1">
      <alignment horizontal="center" vertical="center"/>
    </xf>
    <xf numFmtId="37" fontId="1439" fillId="0" borderId="4" xfId="0" applyNumberFormat="1" applyFont="1" applyBorder="1" applyAlignment="1">
      <alignment horizontal="center" vertical="center"/>
    </xf>
    <xf numFmtId="37" fontId="1440" fillId="0" borderId="4" xfId="0" applyNumberFormat="1" applyFont="1" applyBorder="1" applyAlignment="1">
      <alignment horizontal="center" vertical="center"/>
    </xf>
    <xf numFmtId="37" fontId="1447" fillId="0" borderId="1" xfId="0" applyNumberFormat="1" applyFont="1" applyBorder="1" applyAlignment="1">
      <alignment horizontal="center" vertical="center" wrapText="1"/>
    </xf>
    <xf numFmtId="37" fontId="1448" fillId="0" borderId="1" xfId="0" applyNumberFormat="1" applyFont="1" applyBorder="1" applyAlignment="1">
      <alignment horizontal="center" vertical="center" wrapText="1"/>
    </xf>
    <xf numFmtId="37" fontId="1449" fillId="0" borderId="1" xfId="0" applyNumberFormat="1" applyFont="1" applyBorder="1" applyAlignment="1">
      <alignment horizontal="center" vertical="center" wrapText="1"/>
    </xf>
    <xf numFmtId="37" fontId="1450" fillId="0" borderId="1" xfId="0" applyNumberFormat="1" applyFont="1" applyBorder="1" applyAlignment="1">
      <alignment horizontal="center" vertical="center" wrapText="1"/>
    </xf>
    <xf numFmtId="37" fontId="1451" fillId="0" borderId="1" xfId="0" applyNumberFormat="1" applyFont="1" applyBorder="1" applyAlignment="1">
      <alignment horizontal="center" vertical="center" wrapText="1"/>
    </xf>
    <xf numFmtId="37" fontId="1452" fillId="0" borderId="1" xfId="0" applyNumberFormat="1" applyFont="1" applyBorder="1" applyAlignment="1">
      <alignment horizontal="center" vertical="center" wrapText="1"/>
    </xf>
    <xf numFmtId="37" fontId="1453" fillId="0" borderId="1" xfId="0" applyNumberFormat="1" applyFont="1" applyBorder="1" applyAlignment="1">
      <alignment horizontal="center" vertical="center" wrapText="1"/>
    </xf>
    <xf numFmtId="37" fontId="1454" fillId="0" borderId="1" xfId="0" applyNumberFormat="1" applyFont="1" applyBorder="1" applyAlignment="1">
      <alignment horizontal="center" vertical="center" wrapText="1"/>
    </xf>
    <xf numFmtId="37" fontId="1455" fillId="0" borderId="0" xfId="0" applyNumberFormat="1" applyFont="1" applyAlignment="1">
      <alignment horizontal="center" vertical="center" wrapText="1"/>
    </xf>
    <xf numFmtId="37" fontId="1456" fillId="0" borderId="0" xfId="0" applyNumberFormat="1" applyFont="1" applyAlignment="1">
      <alignment horizontal="center" vertical="center"/>
    </xf>
    <xf numFmtId="37" fontId="1457" fillId="0" borderId="0" xfId="0" applyNumberFormat="1" applyFont="1" applyAlignment="1">
      <alignment horizontal="center" vertical="center"/>
    </xf>
    <xf numFmtId="37" fontId="1458" fillId="0" borderId="0" xfId="0" applyNumberFormat="1" applyFont="1" applyAlignment="1">
      <alignment horizontal="center" vertical="center"/>
    </xf>
    <xf numFmtId="37" fontId="1459" fillId="0" borderId="0" xfId="0" applyNumberFormat="1" applyFont="1" applyAlignment="1">
      <alignment horizontal="center" vertical="center"/>
    </xf>
    <xf numFmtId="37" fontId="1460" fillId="0" borderId="0" xfId="0" applyNumberFormat="1" applyFont="1" applyAlignment="1">
      <alignment horizontal="center" vertical="center"/>
    </xf>
    <xf numFmtId="37" fontId="1461" fillId="0" borderId="0" xfId="0" applyNumberFormat="1" applyFont="1" applyAlignment="1">
      <alignment horizontal="center" vertical="center"/>
    </xf>
    <xf numFmtId="37" fontId="1462" fillId="0" borderId="0" xfId="0" applyNumberFormat="1" applyFont="1" applyAlignment="1">
      <alignment horizontal="center" vertical="center"/>
    </xf>
    <xf numFmtId="37" fontId="1463" fillId="0" borderId="0" xfId="0" applyNumberFormat="1" applyFont="1" applyAlignment="1">
      <alignment horizontal="center" vertical="center"/>
    </xf>
    <xf numFmtId="37" fontId="1464" fillId="0" borderId="0" xfId="0" applyNumberFormat="1" applyFont="1" applyAlignment="1">
      <alignment horizontal="center" vertical="center" wrapText="1"/>
    </xf>
    <xf numFmtId="37" fontId="1465" fillId="0" borderId="0" xfId="0" applyNumberFormat="1" applyFont="1" applyAlignment="1">
      <alignment horizontal="center" vertical="center"/>
    </xf>
    <xf numFmtId="37" fontId="1466" fillId="0" borderId="0" xfId="0" applyNumberFormat="1" applyFont="1" applyAlignment="1">
      <alignment horizontal="center" vertical="center"/>
    </xf>
    <xf numFmtId="37" fontId="1467" fillId="0" borderId="0" xfId="0" applyNumberFormat="1" applyFont="1" applyAlignment="1">
      <alignment horizontal="center" vertical="center"/>
    </xf>
    <xf numFmtId="37" fontId="1468" fillId="0" borderId="0" xfId="0" applyNumberFormat="1" applyFont="1" applyAlignment="1">
      <alignment horizontal="center" vertical="center"/>
    </xf>
    <xf numFmtId="37" fontId="1469" fillId="0" borderId="0" xfId="0" applyNumberFormat="1" applyFont="1" applyAlignment="1">
      <alignment horizontal="center" vertical="center"/>
    </xf>
    <xf numFmtId="37" fontId="1470" fillId="0" borderId="0" xfId="0" applyNumberFormat="1" applyFont="1" applyAlignment="1">
      <alignment horizontal="center" vertical="center"/>
    </xf>
    <xf numFmtId="37" fontId="1471" fillId="0" borderId="0" xfId="0" applyNumberFormat="1" applyFont="1" applyAlignment="1">
      <alignment horizontal="center" vertical="center"/>
    </xf>
    <xf numFmtId="37" fontId="1472" fillId="0" borderId="0" xfId="0" applyNumberFormat="1" applyFont="1" applyAlignment="1">
      <alignment horizontal="center" vertical="center"/>
    </xf>
    <xf numFmtId="37" fontId="1473" fillId="0" borderId="0" xfId="0" applyNumberFormat="1" applyFont="1" applyAlignment="1">
      <alignment horizontal="center" vertical="center" wrapText="1"/>
    </xf>
    <xf numFmtId="37" fontId="1474" fillId="0" borderId="0" xfId="0" applyNumberFormat="1" applyFont="1" applyAlignment="1">
      <alignment horizontal="center" vertical="center"/>
    </xf>
    <xf numFmtId="37" fontId="1475" fillId="0" borderId="0" xfId="0" applyNumberFormat="1" applyFont="1" applyAlignment="1">
      <alignment horizontal="center" vertical="center"/>
    </xf>
    <xf numFmtId="37" fontId="1476" fillId="0" borderId="0" xfId="0" applyNumberFormat="1" applyFont="1" applyAlignment="1">
      <alignment horizontal="center" vertical="center"/>
    </xf>
    <xf numFmtId="37" fontId="1477" fillId="0" borderId="0" xfId="0" applyNumberFormat="1" applyFont="1" applyAlignment="1">
      <alignment horizontal="center" vertical="center"/>
    </xf>
    <xf numFmtId="37" fontId="1478" fillId="0" borderId="0" xfId="0" applyNumberFormat="1" applyFont="1" applyAlignment="1">
      <alignment horizontal="center" vertical="center"/>
    </xf>
    <xf numFmtId="37" fontId="1479" fillId="0" borderId="0" xfId="0" applyNumberFormat="1" applyFont="1" applyAlignment="1">
      <alignment horizontal="center" vertical="center"/>
    </xf>
    <xf numFmtId="37" fontId="1480" fillId="0" borderId="0" xfId="0" applyNumberFormat="1" applyFont="1" applyAlignment="1">
      <alignment horizontal="center" vertical="center"/>
    </xf>
    <xf numFmtId="37" fontId="1481" fillId="0" borderId="0" xfId="0" applyNumberFormat="1" applyFont="1" applyAlignment="1">
      <alignment horizontal="center" vertical="center"/>
    </xf>
    <xf numFmtId="37" fontId="1482" fillId="0" borderId="0" xfId="0" applyNumberFormat="1" applyFont="1" applyAlignment="1">
      <alignment horizontal="center" vertical="center" wrapText="1"/>
    </xf>
    <xf numFmtId="37" fontId="1483" fillId="0" borderId="0" xfId="0" applyNumberFormat="1" applyFont="1" applyAlignment="1">
      <alignment horizontal="center" vertical="center"/>
    </xf>
    <xf numFmtId="37" fontId="1484" fillId="0" borderId="0" xfId="0" applyNumberFormat="1" applyFont="1" applyAlignment="1">
      <alignment horizontal="center" vertical="center"/>
    </xf>
    <xf numFmtId="37" fontId="1485" fillId="0" borderId="0" xfId="0" applyNumberFormat="1" applyFont="1" applyAlignment="1">
      <alignment horizontal="center" vertical="center"/>
    </xf>
    <xf numFmtId="37" fontId="1486" fillId="0" borderId="0" xfId="0" applyNumberFormat="1" applyFont="1" applyAlignment="1">
      <alignment horizontal="center" vertical="center"/>
    </xf>
    <xf numFmtId="37" fontId="1487" fillId="0" borderId="0" xfId="0" applyNumberFormat="1" applyFont="1" applyAlignment="1">
      <alignment horizontal="center" vertical="center"/>
    </xf>
    <xf numFmtId="37" fontId="1488" fillId="0" borderId="0" xfId="0" applyNumberFormat="1" applyFont="1" applyAlignment="1">
      <alignment horizontal="center" vertical="center"/>
    </xf>
    <xf numFmtId="37" fontId="1489" fillId="0" borderId="0" xfId="0" applyNumberFormat="1" applyFont="1" applyAlignment="1">
      <alignment horizontal="center" vertical="center"/>
    </xf>
    <xf numFmtId="37" fontId="1490" fillId="0" borderId="0" xfId="0" applyNumberFormat="1" applyFont="1" applyAlignment="1">
      <alignment horizontal="center" vertical="center"/>
    </xf>
    <xf numFmtId="37" fontId="1491" fillId="0" borderId="0" xfId="0" applyNumberFormat="1" applyFont="1" applyAlignment="1">
      <alignment horizontal="center" vertical="center" wrapText="1"/>
    </xf>
    <xf numFmtId="37" fontId="1492" fillId="0" borderId="0" xfId="0" applyNumberFormat="1" applyFont="1" applyAlignment="1">
      <alignment horizontal="center" vertical="center"/>
    </xf>
    <xf numFmtId="37" fontId="1493" fillId="0" borderId="0" xfId="0" applyNumberFormat="1" applyFont="1" applyAlignment="1">
      <alignment horizontal="center" vertical="center"/>
    </xf>
    <xf numFmtId="37" fontId="1494" fillId="0" borderId="0" xfId="0" applyNumberFormat="1" applyFont="1" applyAlignment="1">
      <alignment horizontal="center" vertical="center"/>
    </xf>
    <xf numFmtId="37" fontId="1495" fillId="0" borderId="0" xfId="0" applyNumberFormat="1" applyFont="1" applyAlignment="1">
      <alignment horizontal="center" vertical="center"/>
    </xf>
    <xf numFmtId="37" fontId="1496" fillId="0" borderId="0" xfId="0" applyNumberFormat="1" applyFont="1" applyAlignment="1">
      <alignment horizontal="center" vertical="center"/>
    </xf>
    <xf numFmtId="37" fontId="1497" fillId="0" borderId="0" xfId="0" applyNumberFormat="1" applyFont="1" applyAlignment="1">
      <alignment horizontal="center" vertical="center"/>
    </xf>
    <xf numFmtId="37" fontId="1498" fillId="0" borderId="0" xfId="0" applyNumberFormat="1" applyFont="1" applyAlignment="1">
      <alignment horizontal="center" vertical="center"/>
    </xf>
    <xf numFmtId="37" fontId="1499" fillId="0" borderId="0" xfId="0" applyNumberFormat="1" applyFont="1" applyAlignment="1">
      <alignment horizontal="center" vertical="center"/>
    </xf>
    <xf numFmtId="37" fontId="1500" fillId="0" borderId="0" xfId="0" applyNumberFormat="1" applyFont="1" applyAlignment="1">
      <alignment horizontal="center" vertical="center" wrapText="1"/>
    </xf>
    <xf numFmtId="37" fontId="1501" fillId="0" borderId="0" xfId="0" applyNumberFormat="1" applyFont="1" applyAlignment="1">
      <alignment horizontal="center" vertical="center"/>
    </xf>
    <xf numFmtId="37" fontId="1502" fillId="0" borderId="0" xfId="0" applyNumberFormat="1" applyFont="1" applyAlignment="1">
      <alignment horizontal="center" vertical="center"/>
    </xf>
    <xf numFmtId="37" fontId="1503" fillId="0" borderId="0" xfId="0" applyNumberFormat="1" applyFont="1" applyAlignment="1">
      <alignment horizontal="center" vertical="center"/>
    </xf>
    <xf numFmtId="37" fontId="1504" fillId="0" borderId="0" xfId="0" applyNumberFormat="1" applyFont="1" applyAlignment="1">
      <alignment horizontal="center" vertical="center"/>
    </xf>
    <xf numFmtId="37" fontId="1505" fillId="0" borderId="0" xfId="0" applyNumberFormat="1" applyFont="1" applyAlignment="1">
      <alignment horizontal="center" vertical="center"/>
    </xf>
    <xf numFmtId="37" fontId="1506" fillId="0" borderId="0" xfId="0" applyNumberFormat="1" applyFont="1" applyAlignment="1">
      <alignment horizontal="center" vertical="center"/>
    </xf>
    <xf numFmtId="37" fontId="1507" fillId="0" borderId="0" xfId="0" applyNumberFormat="1" applyFont="1" applyAlignment="1">
      <alignment horizontal="center" vertical="center"/>
    </xf>
    <xf numFmtId="37" fontId="1508" fillId="0" borderId="0" xfId="0" applyNumberFormat="1" applyFont="1" applyAlignment="1">
      <alignment horizontal="center" vertical="center"/>
    </xf>
    <xf numFmtId="37" fontId="1509" fillId="0" borderId="0" xfId="0" applyNumberFormat="1" applyFont="1" applyAlignment="1">
      <alignment horizontal="center" vertical="center" wrapText="1"/>
    </xf>
    <xf numFmtId="37" fontId="1510" fillId="0" borderId="0" xfId="0" applyNumberFormat="1" applyFont="1" applyAlignment="1">
      <alignment horizontal="center" vertical="center"/>
    </xf>
    <xf numFmtId="37" fontId="1511" fillId="0" borderId="0" xfId="0" applyNumberFormat="1" applyFont="1" applyAlignment="1">
      <alignment horizontal="center" vertical="center"/>
    </xf>
    <xf numFmtId="37" fontId="1512" fillId="0" borderId="0" xfId="0" applyNumberFormat="1" applyFont="1" applyAlignment="1">
      <alignment horizontal="center" vertical="center"/>
    </xf>
    <xf numFmtId="37" fontId="1513" fillId="0" borderId="0" xfId="0" applyNumberFormat="1" applyFont="1" applyAlignment="1">
      <alignment horizontal="center" vertical="center"/>
    </xf>
    <xf numFmtId="37" fontId="1514" fillId="0" borderId="0" xfId="0" applyNumberFormat="1" applyFont="1" applyAlignment="1">
      <alignment horizontal="center" vertical="center"/>
    </xf>
    <xf numFmtId="37" fontId="1515" fillId="0" borderId="0" xfId="0" applyNumberFormat="1" applyFont="1" applyAlignment="1">
      <alignment horizontal="center" vertical="center"/>
    </xf>
    <xf numFmtId="37" fontId="1516" fillId="0" borderId="0" xfId="0" applyNumberFormat="1" applyFont="1" applyAlignment="1">
      <alignment horizontal="center" vertical="center"/>
    </xf>
    <xf numFmtId="37" fontId="1517" fillId="0" borderId="0" xfId="0" applyNumberFormat="1" applyFont="1" applyAlignment="1">
      <alignment horizontal="center" vertical="center"/>
    </xf>
    <xf numFmtId="37" fontId="1518" fillId="0" borderId="0" xfId="0" applyNumberFormat="1" applyFont="1" applyAlignment="1">
      <alignment horizontal="center" vertical="center" wrapText="1"/>
    </xf>
    <xf numFmtId="37" fontId="1519" fillId="0" borderId="0" xfId="0" applyNumberFormat="1" applyFont="1" applyAlignment="1">
      <alignment horizontal="center" vertical="center"/>
    </xf>
    <xf numFmtId="37" fontId="1520" fillId="0" borderId="0" xfId="0" applyNumberFormat="1" applyFont="1" applyAlignment="1">
      <alignment horizontal="center" vertical="center"/>
    </xf>
    <xf numFmtId="37" fontId="1521" fillId="0" borderId="0" xfId="0" applyNumberFormat="1" applyFont="1" applyAlignment="1">
      <alignment horizontal="center" vertical="center"/>
    </xf>
    <xf numFmtId="37" fontId="1522" fillId="0" borderId="0" xfId="0" applyNumberFormat="1" applyFont="1" applyAlignment="1">
      <alignment horizontal="center" vertical="center"/>
    </xf>
    <xf numFmtId="37" fontId="1523" fillId="0" borderId="0" xfId="0" applyNumberFormat="1" applyFont="1" applyAlignment="1">
      <alignment horizontal="center" vertical="center"/>
    </xf>
    <xf numFmtId="37" fontId="1524" fillId="0" borderId="0" xfId="0" applyNumberFormat="1" applyFont="1" applyAlignment="1">
      <alignment horizontal="center" vertical="center"/>
    </xf>
    <xf numFmtId="37" fontId="1525" fillId="0" borderId="0" xfId="0" applyNumberFormat="1" applyFont="1" applyAlignment="1">
      <alignment horizontal="center" vertical="center"/>
    </xf>
    <xf numFmtId="37" fontId="1526" fillId="0" borderId="0" xfId="0" applyNumberFormat="1" applyFont="1" applyAlignment="1">
      <alignment horizontal="center" vertical="center"/>
    </xf>
    <xf numFmtId="37" fontId="1527" fillId="0" borderId="0" xfId="0" applyNumberFormat="1" applyFont="1" applyAlignment="1">
      <alignment horizontal="center" vertical="center" wrapText="1"/>
    </xf>
    <xf numFmtId="37" fontId="1528" fillId="0" borderId="0" xfId="0" applyNumberFormat="1" applyFont="1" applyAlignment="1">
      <alignment horizontal="center" vertical="center"/>
    </xf>
    <xf numFmtId="37" fontId="1529" fillId="0" borderId="0" xfId="0" applyNumberFormat="1" applyFont="1" applyAlignment="1">
      <alignment horizontal="center" vertical="center"/>
    </xf>
    <xf numFmtId="37" fontId="1530" fillId="0" borderId="0" xfId="0" applyNumberFormat="1" applyFont="1" applyAlignment="1">
      <alignment horizontal="center" vertical="center"/>
    </xf>
    <xf numFmtId="37" fontId="1531" fillId="0" borderId="0" xfId="0" applyNumberFormat="1" applyFont="1" applyAlignment="1">
      <alignment horizontal="center" vertical="center"/>
    </xf>
    <xf numFmtId="37" fontId="1532" fillId="0" borderId="0" xfId="0" applyNumberFormat="1" applyFont="1" applyAlignment="1">
      <alignment horizontal="center" vertical="center"/>
    </xf>
    <xf numFmtId="37" fontId="1533" fillId="0" borderId="0" xfId="0" applyNumberFormat="1" applyFont="1" applyAlignment="1">
      <alignment horizontal="center" vertical="center"/>
    </xf>
    <xf numFmtId="37" fontId="1534" fillId="0" borderId="0" xfId="0" applyNumberFormat="1" applyFont="1" applyAlignment="1">
      <alignment horizontal="center" vertical="center"/>
    </xf>
    <xf numFmtId="37" fontId="1535" fillId="0" borderId="0" xfId="0" applyNumberFormat="1" applyFont="1" applyAlignment="1">
      <alignment horizontal="center" vertical="center"/>
    </xf>
    <xf numFmtId="37" fontId="1536" fillId="0" borderId="0" xfId="0" applyNumberFormat="1" applyFont="1" applyAlignment="1">
      <alignment horizontal="center" vertical="center" wrapText="1"/>
    </xf>
    <xf numFmtId="37" fontId="1537" fillId="0" borderId="0" xfId="0" applyNumberFormat="1" applyFont="1" applyAlignment="1">
      <alignment horizontal="center" vertical="center"/>
    </xf>
    <xf numFmtId="37" fontId="1538" fillId="0" borderId="0" xfId="0" applyNumberFormat="1" applyFont="1" applyAlignment="1">
      <alignment horizontal="center" vertical="center"/>
    </xf>
    <xf numFmtId="37" fontId="1539" fillId="0" borderId="0" xfId="0" applyNumberFormat="1" applyFont="1" applyAlignment="1">
      <alignment horizontal="center" vertical="center"/>
    </xf>
    <xf numFmtId="37" fontId="1540" fillId="0" borderId="0" xfId="0" applyNumberFormat="1" applyFont="1" applyAlignment="1">
      <alignment horizontal="center" vertical="center"/>
    </xf>
    <xf numFmtId="37" fontId="1541" fillId="0" borderId="0" xfId="0" applyNumberFormat="1" applyFont="1" applyAlignment="1">
      <alignment horizontal="center" vertical="center"/>
    </xf>
    <xf numFmtId="37" fontId="1542" fillId="0" borderId="0" xfId="0" applyNumberFormat="1" applyFont="1" applyAlignment="1">
      <alignment horizontal="center" vertical="center"/>
    </xf>
    <xf numFmtId="37" fontId="1543" fillId="0" borderId="0" xfId="0" applyNumberFormat="1" applyFont="1" applyAlignment="1">
      <alignment horizontal="center" vertical="center"/>
    </xf>
    <xf numFmtId="37" fontId="1544" fillId="0" borderId="0" xfId="0" applyNumberFormat="1" applyFont="1" applyAlignment="1">
      <alignment horizontal="center" vertical="center"/>
    </xf>
    <xf numFmtId="37" fontId="1545" fillId="0" borderId="0" xfId="0" applyNumberFormat="1" applyFont="1" applyAlignment="1">
      <alignment horizontal="center" vertical="center" wrapText="1"/>
    </xf>
    <xf numFmtId="37" fontId="1546" fillId="0" borderId="0" xfId="0" applyNumberFormat="1" applyFont="1" applyAlignment="1">
      <alignment horizontal="center" vertical="center"/>
    </xf>
    <xf numFmtId="37" fontId="1547" fillId="0" borderId="0" xfId="0" applyNumberFormat="1" applyFont="1" applyAlignment="1">
      <alignment horizontal="center" vertical="center"/>
    </xf>
    <xf numFmtId="37" fontId="1548" fillId="0" borderId="0" xfId="0" applyNumberFormat="1" applyFont="1" applyAlignment="1">
      <alignment horizontal="center" vertical="center"/>
    </xf>
    <xf numFmtId="37" fontId="1549" fillId="0" borderId="0" xfId="0" applyNumberFormat="1" applyFont="1" applyAlignment="1">
      <alignment horizontal="center" vertical="center"/>
    </xf>
    <xf numFmtId="37" fontId="1550" fillId="0" borderId="0" xfId="0" applyNumberFormat="1" applyFont="1" applyAlignment="1">
      <alignment horizontal="center" vertical="center"/>
    </xf>
    <xf numFmtId="37" fontId="1551" fillId="0" borderId="0" xfId="0" applyNumberFormat="1" applyFont="1" applyAlignment="1">
      <alignment horizontal="center" vertical="center"/>
    </xf>
    <xf numFmtId="37" fontId="1552" fillId="0" borderId="0" xfId="0" applyNumberFormat="1" applyFont="1" applyAlignment="1">
      <alignment horizontal="center" vertical="center"/>
    </xf>
    <xf numFmtId="37" fontId="1553" fillId="0" borderId="0" xfId="0" applyNumberFormat="1" applyFont="1" applyAlignment="1">
      <alignment horizontal="center" vertical="center"/>
    </xf>
    <xf numFmtId="37" fontId="1554" fillId="0" borderId="0" xfId="0" applyNumberFormat="1" applyFont="1" applyAlignment="1">
      <alignment horizontal="center" vertical="center" wrapText="1"/>
    </xf>
    <xf numFmtId="37" fontId="1555" fillId="0" borderId="0" xfId="0" applyNumberFormat="1" applyFont="1" applyAlignment="1">
      <alignment horizontal="center" vertical="center"/>
    </xf>
    <xf numFmtId="37" fontId="1556" fillId="0" borderId="0" xfId="0" applyNumberFormat="1" applyFont="1" applyAlignment="1">
      <alignment horizontal="center" vertical="center"/>
    </xf>
    <xf numFmtId="37" fontId="1557" fillId="0" borderId="0" xfId="0" applyNumberFormat="1" applyFont="1" applyAlignment="1">
      <alignment horizontal="center" vertical="center"/>
    </xf>
    <xf numFmtId="37" fontId="1558" fillId="0" borderId="0" xfId="0" applyNumberFormat="1" applyFont="1" applyAlignment="1">
      <alignment horizontal="center" vertical="center"/>
    </xf>
    <xf numFmtId="37" fontId="1559" fillId="0" borderId="0" xfId="0" applyNumberFormat="1" applyFont="1" applyAlignment="1">
      <alignment horizontal="center" vertical="center"/>
    </xf>
    <xf numFmtId="37" fontId="1560" fillId="0" borderId="0" xfId="0" applyNumberFormat="1" applyFont="1" applyAlignment="1">
      <alignment horizontal="center" vertical="center"/>
    </xf>
    <xf numFmtId="37" fontId="1561" fillId="0" borderId="0" xfId="0" applyNumberFormat="1" applyFont="1" applyAlignment="1">
      <alignment horizontal="center" vertical="center"/>
    </xf>
    <xf numFmtId="37" fontId="1562" fillId="0" borderId="0" xfId="0" applyNumberFormat="1" applyFont="1" applyAlignment="1">
      <alignment horizontal="center" vertical="center"/>
    </xf>
    <xf numFmtId="37" fontId="1563" fillId="0" borderId="0" xfId="0" applyNumberFormat="1" applyFont="1" applyAlignment="1">
      <alignment horizontal="center" vertical="center" wrapText="1"/>
    </xf>
    <xf numFmtId="37" fontId="1564" fillId="0" borderId="0" xfId="0" applyNumberFormat="1" applyFont="1" applyAlignment="1">
      <alignment horizontal="center" vertical="center"/>
    </xf>
    <xf numFmtId="37" fontId="1565" fillId="0" borderId="0" xfId="0" applyNumberFormat="1" applyFont="1" applyAlignment="1">
      <alignment horizontal="center" vertical="center"/>
    </xf>
    <xf numFmtId="37" fontId="1566" fillId="0" borderId="0" xfId="0" applyNumberFormat="1" applyFont="1" applyAlignment="1">
      <alignment horizontal="center" vertical="center"/>
    </xf>
    <xf numFmtId="37" fontId="1567" fillId="0" borderId="0" xfId="0" applyNumberFormat="1" applyFont="1" applyAlignment="1">
      <alignment horizontal="center" vertical="center"/>
    </xf>
    <xf numFmtId="37" fontId="1568" fillId="0" borderId="0" xfId="0" applyNumberFormat="1" applyFont="1" applyAlignment="1">
      <alignment horizontal="center" vertical="center"/>
    </xf>
    <xf numFmtId="37" fontId="1569" fillId="0" borderId="0" xfId="0" applyNumberFormat="1" applyFont="1" applyAlignment="1">
      <alignment horizontal="center" vertical="center"/>
    </xf>
    <xf numFmtId="37" fontId="1570" fillId="0" borderId="0" xfId="0" applyNumberFormat="1" applyFont="1" applyAlignment="1">
      <alignment horizontal="center" vertical="center"/>
    </xf>
    <xf numFmtId="37" fontId="1571" fillId="0" borderId="0" xfId="0" applyNumberFormat="1" applyFont="1" applyAlignment="1">
      <alignment horizontal="center" vertical="center"/>
    </xf>
    <xf numFmtId="37" fontId="1572" fillId="0" borderId="0" xfId="0" applyNumberFormat="1" applyFont="1" applyAlignment="1">
      <alignment horizontal="center" vertical="center" wrapText="1"/>
    </xf>
    <xf numFmtId="37" fontId="1573" fillId="0" borderId="0" xfId="0" applyNumberFormat="1" applyFont="1" applyAlignment="1">
      <alignment horizontal="center" vertical="center"/>
    </xf>
    <xf numFmtId="37" fontId="1574" fillId="0" borderId="0" xfId="0" applyNumberFormat="1" applyFont="1" applyAlignment="1">
      <alignment horizontal="center" vertical="center"/>
    </xf>
    <xf numFmtId="37" fontId="1575" fillId="0" borderId="0" xfId="0" applyNumberFormat="1" applyFont="1" applyAlignment="1">
      <alignment horizontal="center" vertical="center"/>
    </xf>
    <xf numFmtId="37" fontId="1576" fillId="0" borderId="0" xfId="0" applyNumberFormat="1" applyFont="1" applyAlignment="1">
      <alignment horizontal="center" vertical="center"/>
    </xf>
    <xf numFmtId="37" fontId="1577" fillId="0" borderId="0" xfId="0" applyNumberFormat="1" applyFont="1" applyAlignment="1">
      <alignment horizontal="center" vertical="center"/>
    </xf>
    <xf numFmtId="37" fontId="1578" fillId="0" borderId="0" xfId="0" applyNumberFormat="1" applyFont="1" applyAlignment="1">
      <alignment horizontal="center" vertical="center"/>
    </xf>
    <xf numFmtId="37" fontId="1579" fillId="0" borderId="0" xfId="0" applyNumberFormat="1" applyFont="1" applyAlignment="1">
      <alignment horizontal="center" vertical="center"/>
    </xf>
    <xf numFmtId="37" fontId="1580" fillId="0" borderId="0" xfId="0" applyNumberFormat="1" applyFont="1" applyAlignment="1">
      <alignment horizontal="center" vertical="center"/>
    </xf>
    <xf numFmtId="37" fontId="1581" fillId="0" borderId="0" xfId="0" applyNumberFormat="1" applyFont="1" applyAlignment="1">
      <alignment horizontal="center" vertical="center" wrapText="1"/>
    </xf>
    <xf numFmtId="37" fontId="1582" fillId="0" borderId="0" xfId="0" applyNumberFormat="1" applyFont="1" applyAlignment="1">
      <alignment horizontal="center" vertical="center"/>
    </xf>
    <xf numFmtId="37" fontId="1583" fillId="0" borderId="0" xfId="0" applyNumberFormat="1" applyFont="1" applyAlignment="1">
      <alignment horizontal="center" vertical="center"/>
    </xf>
    <xf numFmtId="37" fontId="1584" fillId="0" borderId="0" xfId="0" applyNumberFormat="1" applyFont="1" applyAlignment="1">
      <alignment horizontal="center" vertical="center"/>
    </xf>
    <xf numFmtId="37" fontId="1585" fillId="0" borderId="0" xfId="0" applyNumberFormat="1" applyFont="1" applyAlignment="1">
      <alignment horizontal="center" vertical="center"/>
    </xf>
    <xf numFmtId="37" fontId="1586" fillId="0" borderId="0" xfId="0" applyNumberFormat="1" applyFont="1" applyAlignment="1">
      <alignment horizontal="center" vertical="center"/>
    </xf>
    <xf numFmtId="37" fontId="1587" fillId="0" borderId="0" xfId="0" applyNumberFormat="1" applyFont="1" applyAlignment="1">
      <alignment horizontal="center" vertical="center"/>
    </xf>
    <xf numFmtId="37" fontId="1588" fillId="0" borderId="0" xfId="0" applyNumberFormat="1" applyFont="1" applyAlignment="1">
      <alignment horizontal="center" vertical="center"/>
    </xf>
    <xf numFmtId="37" fontId="1589" fillId="0" borderId="0" xfId="0" applyNumberFormat="1" applyFont="1" applyAlignment="1">
      <alignment horizontal="center" vertical="center"/>
    </xf>
    <xf numFmtId="37" fontId="1590" fillId="0" borderId="0" xfId="0" applyNumberFormat="1" applyFont="1" applyAlignment="1">
      <alignment horizontal="center" vertical="center" wrapText="1"/>
    </xf>
    <xf numFmtId="37" fontId="1591" fillId="0" borderId="0" xfId="0" applyNumberFormat="1" applyFont="1" applyAlignment="1">
      <alignment horizontal="center" vertical="center"/>
    </xf>
    <xf numFmtId="37" fontId="1592" fillId="0" borderId="0" xfId="0" applyNumberFormat="1" applyFont="1" applyAlignment="1">
      <alignment horizontal="center" vertical="center"/>
    </xf>
    <xf numFmtId="37" fontId="1593" fillId="0" borderId="0" xfId="0" applyNumberFormat="1" applyFont="1" applyAlignment="1">
      <alignment horizontal="center" vertical="center"/>
    </xf>
    <xf numFmtId="37" fontId="1594" fillId="0" borderId="0" xfId="0" applyNumberFormat="1" applyFont="1" applyAlignment="1">
      <alignment horizontal="center" vertical="center"/>
    </xf>
    <xf numFmtId="37" fontId="1595" fillId="0" borderId="0" xfId="0" applyNumberFormat="1" applyFont="1" applyAlignment="1">
      <alignment horizontal="center" vertical="center"/>
    </xf>
    <xf numFmtId="37" fontId="1596" fillId="0" borderId="0" xfId="0" applyNumberFormat="1" applyFont="1" applyAlignment="1">
      <alignment horizontal="center" vertical="center"/>
    </xf>
    <xf numFmtId="37" fontId="1597" fillId="0" borderId="0" xfId="0" applyNumberFormat="1" applyFont="1" applyAlignment="1">
      <alignment horizontal="center" vertical="center"/>
    </xf>
    <xf numFmtId="37" fontId="1598" fillId="0" borderId="0" xfId="0" applyNumberFormat="1" applyFont="1" applyAlignment="1">
      <alignment horizontal="center" vertical="center"/>
    </xf>
    <xf numFmtId="37" fontId="1599" fillId="0" borderId="0" xfId="0" applyNumberFormat="1" applyFont="1" applyAlignment="1">
      <alignment horizontal="center" vertical="center" wrapText="1"/>
    </xf>
    <xf numFmtId="37" fontId="1600" fillId="0" borderId="0" xfId="0" applyNumberFormat="1" applyFont="1" applyAlignment="1">
      <alignment horizontal="center" vertical="center"/>
    </xf>
    <xf numFmtId="37" fontId="1601" fillId="0" borderId="0" xfId="0" applyNumberFormat="1" applyFont="1" applyAlignment="1">
      <alignment horizontal="center" vertical="center"/>
    </xf>
    <xf numFmtId="37" fontId="1602" fillId="0" borderId="0" xfId="0" applyNumberFormat="1" applyFont="1" applyAlignment="1">
      <alignment horizontal="center" vertical="center"/>
    </xf>
    <xf numFmtId="37" fontId="1603" fillId="0" borderId="0" xfId="0" applyNumberFormat="1" applyFont="1" applyAlignment="1">
      <alignment horizontal="center" vertical="center"/>
    </xf>
    <xf numFmtId="37" fontId="1604" fillId="0" borderId="0" xfId="0" applyNumberFormat="1" applyFont="1" applyAlignment="1">
      <alignment horizontal="center" vertical="center"/>
    </xf>
    <xf numFmtId="37" fontId="1605" fillId="0" borderId="0" xfId="0" applyNumberFormat="1" applyFont="1" applyAlignment="1">
      <alignment horizontal="center" vertical="center"/>
    </xf>
    <xf numFmtId="37" fontId="1606" fillId="0" borderId="0" xfId="0" applyNumberFormat="1" applyFont="1" applyAlignment="1">
      <alignment horizontal="center" vertical="center"/>
    </xf>
    <xf numFmtId="37" fontId="1607" fillId="0" borderId="0" xfId="0" applyNumberFormat="1" applyFont="1" applyAlignment="1">
      <alignment horizontal="center" vertical="center"/>
    </xf>
    <xf numFmtId="37" fontId="1608" fillId="0" borderId="0" xfId="0" applyNumberFormat="1" applyFont="1" applyAlignment="1">
      <alignment horizontal="center" vertical="center" wrapText="1"/>
    </xf>
    <xf numFmtId="37" fontId="1609" fillId="0" borderId="0" xfId="0" applyNumberFormat="1" applyFont="1" applyAlignment="1">
      <alignment horizontal="center" vertical="center"/>
    </xf>
    <xf numFmtId="37" fontId="1610" fillId="0" borderId="0" xfId="0" applyNumberFormat="1" applyFont="1" applyAlignment="1">
      <alignment horizontal="center" vertical="center"/>
    </xf>
    <xf numFmtId="37" fontId="1611" fillId="0" borderId="0" xfId="0" applyNumberFormat="1" applyFont="1" applyAlignment="1">
      <alignment horizontal="center" vertical="center"/>
    </xf>
    <xf numFmtId="37" fontId="1612" fillId="0" borderId="0" xfId="0" applyNumberFormat="1" applyFont="1" applyAlignment="1">
      <alignment horizontal="center" vertical="center"/>
    </xf>
    <xf numFmtId="37" fontId="1613" fillId="0" borderId="0" xfId="0" applyNumberFormat="1" applyFont="1" applyAlignment="1">
      <alignment horizontal="center" vertical="center"/>
    </xf>
    <xf numFmtId="37" fontId="1614" fillId="0" borderId="0" xfId="0" applyNumberFormat="1" applyFont="1" applyAlignment="1">
      <alignment horizontal="center" vertical="center"/>
    </xf>
    <xf numFmtId="37" fontId="1615" fillId="0" borderId="0" xfId="0" applyNumberFormat="1" applyFont="1" applyAlignment="1">
      <alignment horizontal="center" vertical="center"/>
    </xf>
    <xf numFmtId="37" fontId="1616" fillId="0" borderId="0" xfId="0" applyNumberFormat="1" applyFont="1" applyAlignment="1">
      <alignment horizontal="center" vertical="center"/>
    </xf>
    <xf numFmtId="37" fontId="1617" fillId="0" borderId="0" xfId="0" applyNumberFormat="1" applyFont="1" applyAlignment="1">
      <alignment horizontal="center" vertical="center" wrapText="1"/>
    </xf>
    <xf numFmtId="37" fontId="1618" fillId="0" borderId="0" xfId="0" applyNumberFormat="1" applyFont="1" applyAlignment="1">
      <alignment horizontal="center" vertical="center"/>
    </xf>
    <xf numFmtId="37" fontId="1619" fillId="0" borderId="0" xfId="0" applyNumberFormat="1" applyFont="1" applyAlignment="1">
      <alignment horizontal="center" vertical="center"/>
    </xf>
    <xf numFmtId="37" fontId="1620" fillId="0" borderId="0" xfId="0" applyNumberFormat="1" applyFont="1" applyAlignment="1">
      <alignment horizontal="center" vertical="center"/>
    </xf>
    <xf numFmtId="37" fontId="1621" fillId="0" borderId="0" xfId="0" applyNumberFormat="1" applyFont="1" applyAlignment="1">
      <alignment horizontal="center" vertical="center"/>
    </xf>
    <xf numFmtId="37" fontId="1622" fillId="0" borderId="0" xfId="0" applyNumberFormat="1" applyFont="1" applyAlignment="1">
      <alignment horizontal="center" vertical="center"/>
    </xf>
    <xf numFmtId="37" fontId="1623" fillId="0" borderId="0" xfId="0" applyNumberFormat="1" applyFont="1" applyAlignment="1">
      <alignment horizontal="center" vertical="center"/>
    </xf>
    <xf numFmtId="37" fontId="1624" fillId="0" borderId="0" xfId="0" applyNumberFormat="1" applyFont="1" applyAlignment="1">
      <alignment horizontal="center" vertical="center"/>
    </xf>
    <xf numFmtId="37" fontId="1625" fillId="0" borderId="0" xfId="0" applyNumberFormat="1" applyFont="1" applyAlignment="1">
      <alignment horizontal="center" vertical="center"/>
    </xf>
    <xf numFmtId="37" fontId="1626" fillId="0" borderId="0" xfId="0" applyNumberFormat="1" applyFont="1" applyAlignment="1">
      <alignment horizontal="center" vertical="center" wrapText="1"/>
    </xf>
    <xf numFmtId="37" fontId="1627" fillId="0" borderId="0" xfId="0" applyNumberFormat="1" applyFont="1" applyAlignment="1">
      <alignment horizontal="center" vertical="center"/>
    </xf>
    <xf numFmtId="37" fontId="1628" fillId="0" borderId="0" xfId="0" applyNumberFormat="1" applyFont="1" applyAlignment="1">
      <alignment horizontal="center" vertical="center"/>
    </xf>
    <xf numFmtId="37" fontId="1629" fillId="0" borderId="0" xfId="0" applyNumberFormat="1" applyFont="1" applyAlignment="1">
      <alignment horizontal="center" vertical="center"/>
    </xf>
    <xf numFmtId="37" fontId="1630" fillId="0" borderId="0" xfId="0" applyNumberFormat="1" applyFont="1" applyAlignment="1">
      <alignment horizontal="center" vertical="center"/>
    </xf>
    <xf numFmtId="37" fontId="1631" fillId="0" borderId="0" xfId="0" applyNumberFormat="1" applyFont="1" applyAlignment="1">
      <alignment horizontal="center" vertical="center"/>
    </xf>
    <xf numFmtId="37" fontId="1632" fillId="0" borderId="0" xfId="0" applyNumberFormat="1" applyFont="1" applyAlignment="1">
      <alignment horizontal="center" vertical="center"/>
    </xf>
    <xf numFmtId="37" fontId="1633" fillId="0" borderId="0" xfId="0" applyNumberFormat="1" applyFont="1" applyAlignment="1">
      <alignment horizontal="center" vertical="center"/>
    </xf>
    <xf numFmtId="37" fontId="1634" fillId="0" borderId="0" xfId="0" applyNumberFormat="1" applyFont="1" applyAlignment="1">
      <alignment horizontal="center" vertical="center"/>
    </xf>
    <xf numFmtId="37" fontId="1635" fillId="0" borderId="0" xfId="0" applyNumberFormat="1" applyFont="1" applyAlignment="1">
      <alignment horizontal="center" vertical="center" wrapText="1"/>
    </xf>
    <xf numFmtId="37" fontId="1636" fillId="0" borderId="0" xfId="0" applyNumberFormat="1" applyFont="1" applyAlignment="1">
      <alignment horizontal="center" vertical="center"/>
    </xf>
    <xf numFmtId="37" fontId="1637" fillId="0" borderId="0" xfId="0" applyNumberFormat="1" applyFont="1" applyAlignment="1">
      <alignment horizontal="center" vertical="center"/>
    </xf>
    <xf numFmtId="37" fontId="1638" fillId="0" borderId="0" xfId="0" applyNumberFormat="1" applyFont="1" applyAlignment="1">
      <alignment horizontal="center" vertical="center"/>
    </xf>
    <xf numFmtId="37" fontId="1639" fillId="0" borderId="0" xfId="0" applyNumberFormat="1" applyFont="1" applyAlignment="1">
      <alignment horizontal="center" vertical="center"/>
    </xf>
    <xf numFmtId="37" fontId="1640" fillId="0" borderId="0" xfId="0" applyNumberFormat="1" applyFont="1" applyAlignment="1">
      <alignment horizontal="center" vertical="center" wrapText="1"/>
    </xf>
    <xf numFmtId="37" fontId="1641" fillId="0" borderId="0" xfId="0" applyNumberFormat="1" applyFont="1" applyAlignment="1">
      <alignment horizontal="center" vertical="center"/>
    </xf>
    <xf numFmtId="37" fontId="1642" fillId="0" borderId="0" xfId="0" applyNumberFormat="1" applyFont="1" applyAlignment="1">
      <alignment horizontal="center" vertical="center"/>
    </xf>
    <xf numFmtId="37" fontId="1643" fillId="0" borderId="0" xfId="0" applyNumberFormat="1" applyFont="1" applyAlignment="1">
      <alignment horizontal="center" vertical="center"/>
    </xf>
    <xf numFmtId="37" fontId="1644" fillId="0" borderId="0" xfId="0" applyNumberFormat="1" applyFont="1" applyAlignment="1">
      <alignment horizontal="center" vertical="center"/>
    </xf>
    <xf numFmtId="37" fontId="1645" fillId="0" borderId="0" xfId="0" applyNumberFormat="1" applyFont="1" applyAlignment="1">
      <alignment horizontal="center" vertical="center" wrapText="1"/>
    </xf>
    <xf numFmtId="37" fontId="1646" fillId="0" borderId="0" xfId="0" applyNumberFormat="1" applyFont="1" applyAlignment="1">
      <alignment horizontal="center" vertical="center"/>
    </xf>
    <xf numFmtId="37" fontId="1647" fillId="0" borderId="0" xfId="0" applyNumberFormat="1" applyFont="1" applyAlignment="1">
      <alignment horizontal="center" vertical="center"/>
    </xf>
    <xf numFmtId="37" fontId="1648" fillId="0" borderId="0" xfId="0" applyNumberFormat="1" applyFont="1" applyAlignment="1">
      <alignment horizontal="center" vertical="center"/>
    </xf>
    <xf numFmtId="37" fontId="1649" fillId="0" borderId="0" xfId="0" applyNumberFormat="1" applyFont="1" applyAlignment="1">
      <alignment horizontal="center" vertical="center"/>
    </xf>
    <xf numFmtId="37" fontId="1650" fillId="0" borderId="3" xfId="0" applyNumberFormat="1" applyFont="1" applyBorder="1" applyAlignment="1">
      <alignment horizontal="center" vertical="center"/>
    </xf>
    <xf numFmtId="37" fontId="1651" fillId="0" borderId="3" xfId="0" applyNumberFormat="1" applyFont="1" applyBorder="1" applyAlignment="1">
      <alignment horizontal="center" vertical="center"/>
    </xf>
    <xf numFmtId="37" fontId="1652" fillId="0" borderId="3" xfId="0" applyNumberFormat="1" applyFont="1" applyBorder="1" applyAlignment="1">
      <alignment horizontal="center" vertical="center"/>
    </xf>
    <xf numFmtId="37" fontId="1653" fillId="0" borderId="3" xfId="0" applyNumberFormat="1" applyFont="1" applyBorder="1" applyAlignment="1">
      <alignment horizontal="center" vertical="center"/>
    </xf>
    <xf numFmtId="37" fontId="1654" fillId="0" borderId="3" xfId="0" applyNumberFormat="1" applyFont="1" applyBorder="1" applyAlignment="1">
      <alignment horizontal="center" vertical="center"/>
    </xf>
    <xf numFmtId="37" fontId="1655" fillId="0" borderId="3" xfId="0" applyNumberFormat="1" applyFont="1" applyBorder="1" applyAlignment="1">
      <alignment horizontal="center" vertical="center"/>
    </xf>
    <xf numFmtId="37" fontId="1656" fillId="0" borderId="3" xfId="0" applyNumberFormat="1" applyFont="1" applyBorder="1" applyAlignment="1">
      <alignment horizontal="center" vertical="center"/>
    </xf>
    <xf numFmtId="37" fontId="1657" fillId="0" borderId="3" xfId="0" applyNumberFormat="1" applyFont="1" applyBorder="1" applyAlignment="1">
      <alignment horizontal="center" vertical="center"/>
    </xf>
    <xf numFmtId="37" fontId="1658" fillId="0" borderId="3" xfId="0" applyNumberFormat="1" applyFont="1" applyBorder="1" applyAlignment="1">
      <alignment horizontal="center" vertical="center"/>
    </xf>
    <xf numFmtId="37" fontId="1659" fillId="0" borderId="4" xfId="0" applyNumberFormat="1" applyFont="1" applyBorder="1" applyAlignment="1">
      <alignment horizontal="center" vertical="center"/>
    </xf>
    <xf numFmtId="37" fontId="1660" fillId="0" borderId="4" xfId="0" applyNumberFormat="1" applyFont="1" applyBorder="1" applyAlignment="1">
      <alignment horizontal="center" vertical="center"/>
    </xf>
    <xf numFmtId="37" fontId="1661" fillId="0" borderId="4" xfId="0" applyNumberFormat="1" applyFont="1" applyBorder="1" applyAlignment="1">
      <alignment horizontal="center" vertical="center"/>
    </xf>
    <xf numFmtId="37" fontId="1662" fillId="0" borderId="4" xfId="0" applyNumberFormat="1" applyFont="1" applyBorder="1" applyAlignment="1">
      <alignment horizontal="center" vertical="center"/>
    </xf>
    <xf numFmtId="37" fontId="1663" fillId="0" borderId="4" xfId="0" applyNumberFormat="1" applyFont="1" applyBorder="1" applyAlignment="1">
      <alignment horizontal="center" vertical="center"/>
    </xf>
    <xf numFmtId="37" fontId="1664" fillId="0" borderId="4" xfId="0" applyNumberFormat="1" applyFont="1" applyBorder="1" applyAlignment="1">
      <alignment horizontal="center" vertical="center"/>
    </xf>
    <xf numFmtId="37" fontId="1665" fillId="0" borderId="4" xfId="0" applyNumberFormat="1" applyFont="1" applyBorder="1" applyAlignment="1">
      <alignment horizontal="center" vertical="center"/>
    </xf>
    <xf numFmtId="37" fontId="1666" fillId="0" borderId="4" xfId="0" applyNumberFormat="1" applyFont="1" applyBorder="1" applyAlignment="1">
      <alignment horizontal="center" vertical="center"/>
    </xf>
    <xf numFmtId="37" fontId="1674" fillId="0" borderId="1" xfId="0" applyNumberFormat="1" applyFont="1" applyBorder="1" applyAlignment="1">
      <alignment horizontal="center" vertical="center" wrapText="1"/>
    </xf>
    <xf numFmtId="37" fontId="1675" fillId="0" borderId="1" xfId="0" applyNumberFormat="1" applyFont="1" applyBorder="1" applyAlignment="1">
      <alignment horizontal="center" vertical="center" wrapText="1"/>
    </xf>
    <xf numFmtId="37" fontId="1676" fillId="0" borderId="1" xfId="0" applyNumberFormat="1" applyFont="1" applyBorder="1" applyAlignment="1">
      <alignment horizontal="center" vertical="center" wrapText="1"/>
    </xf>
    <xf numFmtId="37" fontId="1677" fillId="0" borderId="1" xfId="0" applyNumberFormat="1" applyFont="1" applyBorder="1" applyAlignment="1">
      <alignment horizontal="center" vertical="center" wrapText="1"/>
    </xf>
    <xf numFmtId="37" fontId="1678" fillId="0" borderId="1" xfId="0" applyNumberFormat="1" applyFont="1" applyBorder="1" applyAlignment="1">
      <alignment horizontal="center" vertical="center" wrapText="1"/>
    </xf>
    <xf numFmtId="37" fontId="1679" fillId="0" borderId="1" xfId="0" applyNumberFormat="1" applyFont="1" applyBorder="1" applyAlignment="1">
      <alignment horizontal="center" vertical="center" wrapText="1"/>
    </xf>
    <xf numFmtId="37" fontId="1680" fillId="0" borderId="0" xfId="0" applyNumberFormat="1" applyFont="1" applyAlignment="1">
      <alignment horizontal="center" vertical="center" wrapText="1"/>
    </xf>
    <xf numFmtId="37" fontId="1681" fillId="0" borderId="0" xfId="0" applyNumberFormat="1" applyFont="1" applyAlignment="1">
      <alignment horizontal="center" vertical="center"/>
    </xf>
    <xf numFmtId="10" fontId="1682" fillId="0" borderId="0" xfId="0" applyNumberFormat="1" applyFont="1" applyAlignment="1">
      <alignment horizontal="center" vertical="center"/>
    </xf>
    <xf numFmtId="37" fontId="1683" fillId="0" borderId="0" xfId="0" applyNumberFormat="1" applyFont="1" applyAlignment="1">
      <alignment horizontal="center" vertical="center"/>
    </xf>
    <xf numFmtId="10" fontId="1684" fillId="0" borderId="0" xfId="0" applyNumberFormat="1" applyFont="1" applyAlignment="1">
      <alignment horizontal="center" vertical="center"/>
    </xf>
    <xf numFmtId="37" fontId="1685" fillId="0" borderId="0" xfId="0" applyNumberFormat="1" applyFont="1" applyAlignment="1">
      <alignment horizontal="center" vertical="center" wrapText="1"/>
    </xf>
    <xf numFmtId="37" fontId="1686" fillId="0" borderId="0" xfId="0" applyNumberFormat="1" applyFont="1" applyAlignment="1">
      <alignment horizontal="center" vertical="center"/>
    </xf>
    <xf numFmtId="10" fontId="1687" fillId="0" borderId="0" xfId="0" applyNumberFormat="1" applyFont="1" applyAlignment="1">
      <alignment horizontal="center" vertical="center"/>
    </xf>
    <xf numFmtId="37" fontId="1688" fillId="0" borderId="0" xfId="0" applyNumberFormat="1" applyFont="1" applyAlignment="1">
      <alignment horizontal="center" vertical="center"/>
    </xf>
    <xf numFmtId="10" fontId="1689" fillId="0" borderId="0" xfId="0" applyNumberFormat="1" applyFont="1" applyAlignment="1">
      <alignment horizontal="center" vertical="center"/>
    </xf>
    <xf numFmtId="37" fontId="1690" fillId="0" borderId="0" xfId="0" applyNumberFormat="1" applyFont="1" applyAlignment="1">
      <alignment horizontal="center" vertical="center" wrapText="1"/>
    </xf>
    <xf numFmtId="37" fontId="1691" fillId="0" borderId="0" xfId="0" applyNumberFormat="1" applyFont="1" applyAlignment="1">
      <alignment horizontal="center" vertical="center"/>
    </xf>
    <xf numFmtId="10" fontId="1692" fillId="0" borderId="0" xfId="0" applyNumberFormat="1" applyFont="1" applyAlignment="1">
      <alignment horizontal="center" vertical="center"/>
    </xf>
    <xf numFmtId="37" fontId="1693" fillId="0" borderId="3" xfId="0" applyNumberFormat="1" applyFont="1" applyBorder="1" applyAlignment="1">
      <alignment horizontal="center" vertical="center"/>
    </xf>
    <xf numFmtId="37" fontId="1694" fillId="0" borderId="3" xfId="0" applyNumberFormat="1" applyFont="1" applyBorder="1" applyAlignment="1">
      <alignment horizontal="center" vertical="center"/>
    </xf>
    <xf numFmtId="10" fontId="1695" fillId="0" borderId="3" xfId="0" applyNumberFormat="1" applyFont="1" applyBorder="1" applyAlignment="1">
      <alignment horizontal="center" vertical="center"/>
    </xf>
    <xf numFmtId="37" fontId="1696" fillId="0" borderId="3" xfId="0" applyNumberFormat="1" applyFont="1" applyBorder="1" applyAlignment="1">
      <alignment horizontal="center" vertical="center"/>
    </xf>
    <xf numFmtId="10" fontId="1697" fillId="0" borderId="3" xfId="0" applyNumberFormat="1" applyFont="1" applyBorder="1" applyAlignment="1">
      <alignment horizontal="center" vertical="center"/>
    </xf>
    <xf numFmtId="37" fontId="1698" fillId="0" borderId="4" xfId="0" applyNumberFormat="1" applyFont="1" applyBorder="1" applyAlignment="1">
      <alignment horizontal="center" vertical="center"/>
    </xf>
    <xf numFmtId="37" fontId="1699" fillId="0" borderId="4" xfId="0" applyNumberFormat="1" applyFont="1" applyBorder="1" applyAlignment="1">
      <alignment horizontal="center" vertical="center"/>
    </xf>
    <xf numFmtId="37" fontId="1700" fillId="0" borderId="4" xfId="0" applyNumberFormat="1" applyFont="1" applyBorder="1" applyAlignment="1">
      <alignment horizontal="center" vertical="center"/>
    </xf>
    <xf numFmtId="37" fontId="1701" fillId="0" borderId="4" xfId="0" applyNumberFormat="1" applyFont="1" applyBorder="1" applyAlignment="1">
      <alignment horizontal="center" vertical="center"/>
    </xf>
    <xf numFmtId="37" fontId="1706" fillId="0" borderId="1" xfId="0" applyNumberFormat="1" applyFont="1" applyBorder="1" applyAlignment="1">
      <alignment horizontal="center" vertical="center"/>
    </xf>
    <xf numFmtId="37" fontId="1707" fillId="0" borderId="1" xfId="0" applyNumberFormat="1" applyFont="1" applyBorder="1" applyAlignment="1">
      <alignment horizontal="center" vertical="center"/>
    </xf>
    <xf numFmtId="37" fontId="1708" fillId="0" borderId="1" xfId="0" applyNumberFormat="1" applyFont="1" applyBorder="1" applyAlignment="1">
      <alignment horizontal="center" vertical="center" wrapText="1"/>
    </xf>
    <xf numFmtId="37" fontId="1709" fillId="0" borderId="1" xfId="0" applyNumberFormat="1" applyFont="1" applyBorder="1" applyAlignment="1">
      <alignment horizontal="center" vertical="center" wrapText="1"/>
    </xf>
    <xf numFmtId="37" fontId="1710" fillId="0" borderId="1" xfId="0" applyNumberFormat="1" applyFont="1" applyBorder="1" applyAlignment="1">
      <alignment horizontal="center" vertical="center" wrapText="1"/>
    </xf>
    <xf numFmtId="37" fontId="1711" fillId="0" borderId="0" xfId="0" applyNumberFormat="1" applyFont="1" applyAlignment="1">
      <alignment horizontal="center" vertical="center" wrapText="1"/>
    </xf>
    <xf numFmtId="37" fontId="1712" fillId="0" borderId="0" xfId="0" applyNumberFormat="1" applyFont="1" applyAlignment="1">
      <alignment horizontal="center" vertical="center"/>
    </xf>
    <xf numFmtId="37" fontId="1713" fillId="0" borderId="0" xfId="0" applyNumberFormat="1" applyFont="1" applyAlignment="1">
      <alignment horizontal="center" vertical="center"/>
    </xf>
    <xf numFmtId="37" fontId="1714" fillId="0" borderId="0" xfId="0" applyNumberFormat="1" applyFont="1" applyAlignment="1">
      <alignment horizontal="center" vertical="center" wrapText="1"/>
    </xf>
    <xf numFmtId="37" fontId="1715" fillId="0" borderId="0" xfId="0" applyNumberFormat="1" applyFont="1" applyAlignment="1">
      <alignment horizontal="center" vertical="center"/>
    </xf>
    <xf numFmtId="37" fontId="1716" fillId="0" borderId="0" xfId="0" applyNumberFormat="1" applyFont="1" applyAlignment="1">
      <alignment horizontal="center" vertical="center"/>
    </xf>
    <xf numFmtId="37" fontId="1717" fillId="0" borderId="3" xfId="0" applyNumberFormat="1" applyFont="1" applyBorder="1" applyAlignment="1">
      <alignment horizontal="center" vertical="center"/>
    </xf>
    <xf numFmtId="37" fontId="1718" fillId="0" borderId="3" xfId="0" applyNumberFormat="1" applyFont="1" applyBorder="1" applyAlignment="1">
      <alignment horizontal="center" vertical="center"/>
    </xf>
    <xf numFmtId="37" fontId="1719" fillId="0" borderId="3" xfId="0" applyNumberFormat="1" applyFont="1" applyBorder="1" applyAlignment="1">
      <alignment horizontal="center" vertical="center"/>
    </xf>
    <xf numFmtId="37" fontId="1720" fillId="0" borderId="4" xfId="0" applyNumberFormat="1" applyFont="1" applyBorder="1" applyAlignment="1">
      <alignment horizontal="center" vertical="center"/>
    </xf>
    <xf numFmtId="37" fontId="1721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223" fillId="0" borderId="0" xfId="0" applyNumberFormat="1" applyFont="1" applyAlignment="1">
      <alignment horizontal="center" vertical="center"/>
    </xf>
    <xf numFmtId="37" fontId="224" fillId="0" borderId="0" xfId="0" applyNumberFormat="1" applyFont="1" applyAlignment="1">
      <alignment horizontal="center" vertical="center"/>
    </xf>
    <xf numFmtId="37" fontId="225" fillId="0" borderId="0" xfId="0" applyNumberFormat="1" applyFont="1" applyAlignment="1">
      <alignment horizontal="center" vertical="center"/>
    </xf>
    <xf numFmtId="37" fontId="226" fillId="0" borderId="0" xfId="0" applyNumberFormat="1" applyFont="1" applyAlignment="1">
      <alignment horizontal="right" vertical="center"/>
    </xf>
    <xf numFmtId="37" fontId="227" fillId="0" borderId="1" xfId="0" applyNumberFormat="1" applyFont="1" applyBorder="1" applyAlignment="1">
      <alignment horizontal="center" vertical="center"/>
    </xf>
    <xf numFmtId="37" fontId="228" fillId="0" borderId="1" xfId="0" applyNumberFormat="1" applyFont="1" applyBorder="1" applyAlignment="1">
      <alignment horizontal="center" vertical="center"/>
    </xf>
    <xf numFmtId="37" fontId="229" fillId="0" borderId="1" xfId="0" applyNumberFormat="1" applyFont="1" applyBorder="1" applyAlignment="1">
      <alignment horizontal="center" vertical="center"/>
    </xf>
    <xf numFmtId="37" fontId="230" fillId="0" borderId="1" xfId="0" applyNumberFormat="1" applyFont="1" applyBorder="1" applyAlignment="1">
      <alignment horizontal="center" vertical="center"/>
    </xf>
    <xf numFmtId="37" fontId="239" fillId="0" borderId="1" xfId="0" applyNumberFormat="1" applyFont="1" applyBorder="1" applyAlignment="1">
      <alignment horizontal="center" vertical="center"/>
    </xf>
    <xf numFmtId="37" fontId="231" fillId="0" borderId="0" xfId="0" applyNumberFormat="1" applyFont="1" applyAlignment="1">
      <alignment horizontal="center" vertical="center" wrapText="1"/>
    </xf>
    <xf numFmtId="37" fontId="240" fillId="0" borderId="1" xfId="0" applyNumberFormat="1" applyFont="1" applyBorder="1" applyAlignment="1">
      <alignment horizontal="center" vertical="center"/>
    </xf>
    <xf numFmtId="37" fontId="232" fillId="0" borderId="0" xfId="0" applyNumberFormat="1" applyFont="1" applyAlignment="1">
      <alignment horizontal="center" vertical="center" wrapText="1"/>
    </xf>
    <xf numFmtId="37" fontId="241" fillId="0" borderId="1" xfId="0" applyNumberFormat="1" applyFont="1" applyBorder="1" applyAlignment="1">
      <alignment horizontal="center" vertical="center"/>
    </xf>
    <xf numFmtId="37" fontId="233" fillId="0" borderId="0" xfId="0" applyNumberFormat="1" applyFont="1" applyAlignment="1">
      <alignment horizontal="center" vertical="center" wrapText="1"/>
    </xf>
    <xf numFmtId="37" fontId="242" fillId="0" borderId="1" xfId="0" applyNumberFormat="1" applyFont="1" applyBorder="1" applyAlignment="1">
      <alignment horizontal="center" vertical="center"/>
    </xf>
    <xf numFmtId="37" fontId="234" fillId="0" borderId="0" xfId="0" applyNumberFormat="1" applyFont="1" applyAlignment="1">
      <alignment horizontal="center" vertical="center" wrapText="1"/>
    </xf>
    <xf numFmtId="37" fontId="243" fillId="0" borderId="1" xfId="0" applyNumberFormat="1" applyFont="1" applyBorder="1" applyAlignment="1">
      <alignment horizontal="center" vertical="center"/>
    </xf>
    <xf numFmtId="37" fontId="235" fillId="0" borderId="0" xfId="0" applyNumberFormat="1" applyFont="1" applyAlignment="1">
      <alignment horizontal="center" vertical="center" wrapText="1"/>
    </xf>
    <xf numFmtId="37" fontId="244" fillId="0" borderId="1" xfId="0" applyNumberFormat="1" applyFont="1" applyBorder="1" applyAlignment="1">
      <alignment horizontal="center" vertical="center"/>
    </xf>
    <xf numFmtId="37" fontId="236" fillId="0" borderId="0" xfId="0" applyNumberFormat="1" applyFont="1" applyAlignment="1">
      <alignment horizontal="center" vertical="center" wrapText="1"/>
    </xf>
    <xf numFmtId="37" fontId="245" fillId="0" borderId="1" xfId="0" applyNumberFormat="1" applyFont="1" applyBorder="1" applyAlignment="1">
      <alignment horizontal="center" vertical="center"/>
    </xf>
    <xf numFmtId="37" fontId="246" fillId="0" borderId="1" xfId="0" applyNumberFormat="1" applyFont="1" applyBorder="1" applyAlignment="1">
      <alignment horizontal="center" vertical="center"/>
    </xf>
    <xf numFmtId="37" fontId="247" fillId="0" borderId="1" xfId="0" applyNumberFormat="1" applyFont="1" applyBorder="1" applyAlignment="1">
      <alignment horizontal="center" vertical="center"/>
    </xf>
    <xf numFmtId="37" fontId="248" fillId="0" borderId="1" xfId="0" applyNumberFormat="1" applyFont="1" applyBorder="1" applyAlignment="1">
      <alignment horizontal="center" vertical="center"/>
    </xf>
    <xf numFmtId="37" fontId="253" fillId="0" borderId="1" xfId="0" applyNumberFormat="1" applyFont="1" applyBorder="1" applyAlignment="1">
      <alignment horizontal="center" vertical="center"/>
    </xf>
    <xf numFmtId="37" fontId="237" fillId="0" borderId="0" xfId="0" applyNumberFormat="1" applyFont="1" applyAlignment="1">
      <alignment horizontal="center" vertical="center" wrapText="1"/>
    </xf>
    <xf numFmtId="37" fontId="254" fillId="0" borderId="1" xfId="0" applyNumberFormat="1" applyFont="1" applyBorder="1" applyAlignment="1">
      <alignment horizontal="center" vertical="center"/>
    </xf>
    <xf numFmtId="37" fontId="255" fillId="0" borderId="1" xfId="0" applyNumberFormat="1" applyFont="1" applyBorder="1" applyAlignment="1">
      <alignment horizontal="center" vertical="center"/>
    </xf>
    <xf numFmtId="37" fontId="256" fillId="0" borderId="1" xfId="0" applyNumberFormat="1" applyFont="1" applyBorder="1" applyAlignment="1">
      <alignment horizontal="center" vertical="center"/>
    </xf>
    <xf numFmtId="37" fontId="238" fillId="0" borderId="0" xfId="0" applyNumberFormat="1" applyFont="1" applyAlignment="1">
      <alignment horizontal="center" vertical="center" wrapText="1"/>
    </xf>
    <xf numFmtId="37" fontId="257" fillId="0" borderId="1" xfId="0" applyNumberFormat="1" applyFont="1" applyBorder="1" applyAlignment="1">
      <alignment horizontal="center" vertical="center"/>
    </xf>
    <xf numFmtId="37" fontId="461" fillId="0" borderId="0" xfId="0" applyNumberFormat="1" applyFont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/>
    </xf>
    <xf numFmtId="37" fontId="464" fillId="0" borderId="0" xfId="0" applyNumberFormat="1" applyFont="1" applyAlignment="1">
      <alignment horizontal="right" vertical="center"/>
    </xf>
    <xf numFmtId="37" fontId="465" fillId="0" borderId="1" xfId="0" applyNumberFormat="1" applyFont="1" applyBorder="1" applyAlignment="1">
      <alignment horizontal="center" vertical="center"/>
    </xf>
    <xf numFmtId="37" fontId="467" fillId="0" borderId="1" xfId="0" applyNumberFormat="1" applyFont="1" applyBorder="1" applyAlignment="1">
      <alignment horizontal="center" vertical="center"/>
    </xf>
    <xf numFmtId="37" fontId="468" fillId="0" borderId="1" xfId="0" applyNumberFormat="1" applyFont="1" applyBorder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/>
    </xf>
    <xf numFmtId="37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right" vertical="center"/>
    </xf>
    <xf numFmtId="37" fontId="544" fillId="0" borderId="0" xfId="0" applyNumberFormat="1" applyFont="1" applyAlignment="1">
      <alignment horizontal="center" vertical="center"/>
    </xf>
    <xf numFmtId="37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right" vertical="center"/>
    </xf>
    <xf numFmtId="37" fontId="548" fillId="0" borderId="1" xfId="0" applyNumberFormat="1" applyFont="1" applyBorder="1" applyAlignment="1">
      <alignment horizontal="center" vertical="center"/>
    </xf>
    <xf numFmtId="37" fontId="549" fillId="0" borderId="1" xfId="0" applyNumberFormat="1" applyFont="1" applyBorder="1" applyAlignment="1">
      <alignment horizontal="center" vertical="center"/>
    </xf>
    <xf numFmtId="37" fontId="550" fillId="0" borderId="1" xfId="0" applyNumberFormat="1" applyFont="1" applyBorder="1" applyAlignment="1">
      <alignment horizontal="center" vertical="center"/>
    </xf>
    <xf numFmtId="37" fontId="604" fillId="0" borderId="0" xfId="0" applyNumberFormat="1" applyFont="1" applyAlignment="1">
      <alignment horizontal="center" vertical="center"/>
    </xf>
    <xf numFmtId="37" fontId="605" fillId="0" borderId="0" xfId="0" applyNumberFormat="1" applyFont="1" applyAlignment="1">
      <alignment horizontal="center" vertical="center"/>
    </xf>
    <xf numFmtId="37" fontId="606" fillId="0" borderId="0" xfId="0" applyNumberFormat="1" applyFont="1" applyAlignment="1">
      <alignment horizontal="center" vertical="center"/>
    </xf>
    <xf numFmtId="37" fontId="607" fillId="0" borderId="0" xfId="0" applyNumberFormat="1" applyFont="1" applyAlignment="1">
      <alignment horizontal="right" vertical="center"/>
    </xf>
    <xf numFmtId="37" fontId="608" fillId="0" borderId="1" xfId="0" applyNumberFormat="1" applyFont="1" applyBorder="1" applyAlignment="1">
      <alignment horizontal="center" vertical="center"/>
    </xf>
    <xf numFmtId="37" fontId="609" fillId="0" borderId="1" xfId="0" applyNumberFormat="1" applyFont="1" applyBorder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/>
    </xf>
    <xf numFmtId="37" fontId="709" fillId="0" borderId="0" xfId="0" applyNumberFormat="1" applyFont="1" applyAlignment="1">
      <alignment horizontal="center" vertical="center"/>
    </xf>
    <xf numFmtId="37" fontId="710" fillId="0" borderId="0" xfId="0" applyNumberFormat="1" applyFont="1" applyAlignment="1">
      <alignment horizontal="right" vertical="center"/>
    </xf>
    <xf numFmtId="37" fontId="711" fillId="0" borderId="1" xfId="0" applyNumberFormat="1" applyFont="1" applyBorder="1" applyAlignment="1">
      <alignment horizontal="center" vertical="center"/>
    </xf>
    <xf numFmtId="37" fontId="712" fillId="0" borderId="1" xfId="0" applyNumberFormat="1" applyFont="1" applyBorder="1" applyAlignment="1">
      <alignment horizontal="center" vertical="center"/>
    </xf>
    <xf numFmtId="37" fontId="857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858" fillId="0" borderId="0" xfId="0" applyNumberFormat="1" applyFont="1" applyAlignment="1">
      <alignment horizontal="center" vertical="center"/>
    </xf>
    <xf numFmtId="37" fontId="859" fillId="0" borderId="0" xfId="0" applyNumberFormat="1" applyFont="1" applyAlignment="1">
      <alignment horizontal="center" vertical="center"/>
    </xf>
    <xf numFmtId="37" fontId="860" fillId="0" borderId="0" xfId="0" applyNumberFormat="1" applyFont="1" applyAlignment="1">
      <alignment horizontal="center" vertical="center"/>
    </xf>
    <xf numFmtId="37" fontId="861" fillId="0" borderId="0" xfId="0" applyNumberFormat="1" applyFont="1" applyAlignment="1">
      <alignment horizontal="right" vertical="center"/>
    </xf>
    <xf numFmtId="37" fontId="862" fillId="0" borderId="1" xfId="0" applyNumberFormat="1" applyFont="1" applyBorder="1" applyAlignment="1">
      <alignment horizontal="center" vertical="center"/>
    </xf>
    <xf numFmtId="37" fontId="863" fillId="0" borderId="1" xfId="0" applyNumberFormat="1" applyFont="1" applyBorder="1" applyAlignment="1">
      <alignment horizontal="center" vertical="center"/>
    </xf>
    <xf numFmtId="37" fontId="1203" fillId="0" borderId="5" xfId="0" applyNumberFormat="1" applyFont="1" applyBorder="1" applyAlignment="1">
      <alignment horizontal="center" vertical="center"/>
    </xf>
    <xf numFmtId="37" fontId="1204" fillId="0" borderId="0" xfId="0" applyNumberFormat="1" applyFont="1" applyAlignment="1">
      <alignment horizontal="center" vertical="center"/>
    </xf>
    <xf numFmtId="37" fontId="1205" fillId="0" borderId="0" xfId="0" applyNumberFormat="1" applyFont="1" applyAlignment="1">
      <alignment horizontal="center" vertical="center"/>
    </xf>
    <xf numFmtId="37" fontId="1206" fillId="0" borderId="0" xfId="0" applyNumberFormat="1" applyFont="1" applyAlignment="1">
      <alignment horizontal="center" vertical="center"/>
    </xf>
    <xf numFmtId="37" fontId="1207" fillId="0" borderId="0" xfId="0" applyNumberFormat="1" applyFont="1" applyAlignment="1">
      <alignment horizontal="right" vertical="center"/>
    </xf>
    <xf numFmtId="37" fontId="1208" fillId="0" borderId="1" xfId="0" applyNumberFormat="1" applyFont="1" applyBorder="1" applyAlignment="1">
      <alignment horizontal="center" vertical="center"/>
    </xf>
    <xf numFmtId="37" fontId="1209" fillId="0" borderId="1" xfId="0" applyNumberFormat="1" applyFont="1" applyBorder="1" applyAlignment="1">
      <alignment horizontal="center" vertical="center"/>
    </xf>
    <xf numFmtId="37" fontId="1441" fillId="0" borderId="0" xfId="0" applyNumberFormat="1" applyFont="1" applyAlignment="1">
      <alignment horizontal="center" vertical="center"/>
    </xf>
    <xf numFmtId="37" fontId="1442" fillId="0" borderId="0" xfId="0" applyNumberFormat="1" applyFont="1" applyAlignment="1">
      <alignment horizontal="center" vertical="center"/>
    </xf>
    <xf numFmtId="37" fontId="1443" fillId="0" borderId="0" xfId="0" applyNumberFormat="1" applyFont="1" applyAlignment="1">
      <alignment horizontal="center" vertical="center"/>
    </xf>
    <xf numFmtId="37" fontId="1444" fillId="0" borderId="0" xfId="0" applyNumberFormat="1" applyFont="1" applyAlignment="1">
      <alignment horizontal="right" vertical="center"/>
    </xf>
    <xf numFmtId="37" fontId="1445" fillId="0" borderId="1" xfId="0" applyNumberFormat="1" applyFont="1" applyBorder="1" applyAlignment="1">
      <alignment horizontal="center" vertical="center"/>
    </xf>
    <xf numFmtId="37" fontId="1446" fillId="0" borderId="1" xfId="0" applyNumberFormat="1" applyFont="1" applyBorder="1" applyAlignment="1">
      <alignment horizontal="center" vertical="center"/>
    </xf>
    <xf numFmtId="37" fontId="1667" fillId="0" borderId="0" xfId="0" applyNumberFormat="1" applyFont="1" applyAlignment="1">
      <alignment horizontal="center" vertical="center"/>
    </xf>
    <xf numFmtId="37" fontId="1668" fillId="0" borderId="0" xfId="0" applyNumberFormat="1" applyFont="1" applyAlignment="1">
      <alignment horizontal="center" vertical="center"/>
    </xf>
    <xf numFmtId="37" fontId="1669" fillId="0" borderId="0" xfId="0" applyNumberFormat="1" applyFont="1" applyAlignment="1">
      <alignment horizontal="center" vertical="center"/>
    </xf>
    <xf numFmtId="37" fontId="1670" fillId="0" borderId="0" xfId="0" applyNumberFormat="1" applyFont="1" applyAlignment="1">
      <alignment horizontal="right" vertical="center"/>
    </xf>
    <xf numFmtId="37" fontId="1671" fillId="0" borderId="1" xfId="0" applyNumberFormat="1" applyFont="1" applyBorder="1" applyAlignment="1">
      <alignment horizontal="center" vertical="center"/>
    </xf>
    <xf numFmtId="37" fontId="1672" fillId="0" borderId="1" xfId="0" applyNumberFormat="1" applyFont="1" applyBorder="1" applyAlignment="1">
      <alignment horizontal="center" vertical="center"/>
    </xf>
    <xf numFmtId="37" fontId="1673" fillId="0" borderId="1" xfId="0" applyNumberFormat="1" applyFont="1" applyBorder="1" applyAlignment="1">
      <alignment horizontal="center" vertical="center"/>
    </xf>
    <xf numFmtId="37" fontId="1702" fillId="0" borderId="0" xfId="0" applyNumberFormat="1" applyFont="1" applyAlignment="1">
      <alignment horizontal="center" vertical="center"/>
    </xf>
    <xf numFmtId="37" fontId="1703" fillId="0" borderId="0" xfId="0" applyNumberFormat="1" applyFont="1" applyAlignment="1">
      <alignment horizontal="center" vertical="center"/>
    </xf>
    <xf numFmtId="37" fontId="1704" fillId="0" borderId="0" xfId="0" applyNumberFormat="1" applyFont="1" applyAlignment="1">
      <alignment horizontal="center" vertical="center"/>
    </xf>
    <xf numFmtId="37" fontId="170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102438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view="pageBreakPreview" zoomScale="80" zoomScaleNormal="100" zoomScaleSheetLayoutView="80" workbookViewId="0">
      <selection activeCell="E33" sqref="E33"/>
    </sheetView>
  </sheetViews>
  <sheetFormatPr defaultRowHeight="15"/>
  <sheetData>
    <row r="22" spans="1:10" ht="39.950000000000003" customHeight="1">
      <c r="A22" s="1608" t="s">
        <v>202</v>
      </c>
      <c r="B22" s="1609"/>
      <c r="C22" s="1609"/>
      <c r="D22" s="1609"/>
      <c r="E22" s="1609"/>
      <c r="F22" s="1609"/>
      <c r="G22" s="1609"/>
      <c r="H22" s="1609"/>
      <c r="I22" s="1609"/>
      <c r="J22" s="1609"/>
    </row>
    <row r="23" spans="1:10" ht="39.950000000000003" customHeight="1">
      <c r="A23" s="1610" t="s">
        <v>0</v>
      </c>
      <c r="B23" s="1609"/>
      <c r="C23" s="1609"/>
      <c r="D23" s="1609"/>
      <c r="E23" s="1609"/>
      <c r="F23" s="1609"/>
      <c r="G23" s="1609"/>
      <c r="H23" s="1609"/>
      <c r="I23" s="1609"/>
      <c r="J23" s="1609"/>
    </row>
    <row r="24" spans="1:10" ht="39.950000000000003" customHeight="1">
      <c r="A24" s="1611" t="s">
        <v>1</v>
      </c>
      <c r="B24" s="1609"/>
      <c r="C24" s="1609"/>
      <c r="D24" s="1609"/>
      <c r="E24" s="1609"/>
      <c r="F24" s="1609"/>
      <c r="G24" s="1609"/>
      <c r="H24" s="1609"/>
      <c r="I24" s="1609"/>
      <c r="J24" s="1609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rightToLeft="1" view="pageBreakPreview" zoomScaleNormal="100" zoomScaleSheetLayoutView="100" workbookViewId="0">
      <selection activeCell="A2" sqref="A2:U2"/>
    </sheetView>
  </sheetViews>
  <sheetFormatPr defaultRowHeight="15"/>
  <cols>
    <col min="1" max="1" width="21.25" customWidth="1"/>
    <col min="2" max="2" width="1.375" customWidth="1"/>
    <col min="3" max="3" width="17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7" customWidth="1"/>
    <col min="10" max="10" width="1.375" customWidth="1"/>
    <col min="11" max="11" width="10.625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7" customWidth="1"/>
    <col min="18" max="18" width="1.375" customWidth="1"/>
    <col min="19" max="19" width="17" customWidth="1"/>
    <col min="20" max="20" width="1.375" customWidth="1"/>
    <col min="21" max="21" width="10.625" customWidth="1"/>
  </cols>
  <sheetData>
    <row r="1" spans="1:21" ht="20.100000000000001" customHeight="1">
      <c r="A1" s="1704" t="str">
        <f>'11'!A1:Q1</f>
        <v>صندوق سرمایه گذاری ‫کارگزاری بانک تجارت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</row>
    <row r="2" spans="1:21" ht="20.100000000000001" customHeight="1">
      <c r="A2" s="1705" t="s">
        <v>127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  <c r="R2" s="1609"/>
      <c r="S2" s="1609"/>
      <c r="T2" s="1609"/>
      <c r="U2" s="1609"/>
    </row>
    <row r="3" spans="1:21" ht="20.100000000000001" customHeight="1">
      <c r="A3" s="1706" t="s">
        <v>1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R3" s="1609"/>
      <c r="S3" s="1609"/>
      <c r="T3" s="1609"/>
      <c r="U3" s="1609"/>
    </row>
    <row r="5" spans="1:21" ht="15.75">
      <c r="A5" s="1707" t="s">
        <v>176</v>
      </c>
      <c r="B5" s="1609"/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  <c r="R5" s="1609"/>
      <c r="S5" s="1609"/>
      <c r="T5" s="1609"/>
      <c r="U5" s="1609"/>
    </row>
    <row r="7" spans="1:21" ht="15.75">
      <c r="C7" s="1708" t="s">
        <v>143</v>
      </c>
      <c r="D7" s="1618"/>
      <c r="E7" s="1618"/>
      <c r="F7" s="1618"/>
      <c r="G7" s="1618"/>
      <c r="H7" s="1618"/>
      <c r="I7" s="1618"/>
      <c r="J7" s="1618"/>
      <c r="K7" s="1618"/>
      <c r="M7" s="1709" t="s">
        <v>6</v>
      </c>
      <c r="N7" s="1618"/>
      <c r="O7" s="1618"/>
      <c r="P7" s="1618"/>
      <c r="Q7" s="1618"/>
      <c r="R7" s="1618"/>
      <c r="S7" s="1618"/>
      <c r="T7" s="1618"/>
      <c r="U7" s="1618"/>
    </row>
    <row r="8" spans="1:21" ht="31.5">
      <c r="A8" s="1113" t="s">
        <v>177</v>
      </c>
      <c r="C8" s="1114" t="s">
        <v>141</v>
      </c>
      <c r="E8" s="1115" t="s">
        <v>178</v>
      </c>
      <c r="G8" s="1116" t="s">
        <v>179</v>
      </c>
      <c r="I8" s="1117" t="s">
        <v>180</v>
      </c>
      <c r="K8" s="1118" t="s">
        <v>181</v>
      </c>
      <c r="M8" s="1119" t="s">
        <v>141</v>
      </c>
      <c r="O8" s="1120" t="s">
        <v>178</v>
      </c>
      <c r="Q8" s="1121" t="s">
        <v>179</v>
      </c>
      <c r="S8" s="1122" t="s">
        <v>180</v>
      </c>
      <c r="U8" s="1123" t="s">
        <v>181</v>
      </c>
    </row>
    <row r="9" spans="1:21">
      <c r="A9" s="1124" t="s">
        <v>182</v>
      </c>
      <c r="C9" s="1125">
        <v>0</v>
      </c>
      <c r="E9" s="1126">
        <v>-17323200225</v>
      </c>
      <c r="G9" s="1127">
        <v>-5645022</v>
      </c>
      <c r="I9" s="1128">
        <v>-17328845247</v>
      </c>
      <c r="K9" s="1129">
        <v>0.27162047920967525</v>
      </c>
      <c r="M9" s="1130">
        <v>0</v>
      </c>
      <c r="O9" s="1131">
        <v>-22672052000</v>
      </c>
      <c r="Q9" s="1132">
        <v>-5645022</v>
      </c>
      <c r="S9" s="1133">
        <v>-22677697022</v>
      </c>
      <c r="U9" s="1134">
        <v>0.18561314304661378</v>
      </c>
    </row>
    <row r="10" spans="1:21">
      <c r="A10" s="1135" t="s">
        <v>183</v>
      </c>
      <c r="C10" s="1136">
        <v>0</v>
      </c>
      <c r="E10" s="1137">
        <v>1168564</v>
      </c>
      <c r="G10" s="1138">
        <v>-1493070</v>
      </c>
      <c r="I10" s="1139">
        <v>-324506</v>
      </c>
      <c r="K10" s="1140">
        <v>5.0864598286879075E-6</v>
      </c>
      <c r="M10" s="1141">
        <v>0</v>
      </c>
      <c r="O10" s="1142">
        <v>0</v>
      </c>
      <c r="Q10" s="1143">
        <v>-1493070</v>
      </c>
      <c r="S10" s="1144">
        <v>-1493070</v>
      </c>
      <c r="U10" s="1145">
        <v>1.2220527296918909E-5</v>
      </c>
    </row>
    <row r="11" spans="1:21">
      <c r="A11" s="1146" t="s">
        <v>18</v>
      </c>
      <c r="C11" s="1147">
        <v>0</v>
      </c>
      <c r="E11" s="1148">
        <v>720090307</v>
      </c>
      <c r="G11" s="1149">
        <v>0</v>
      </c>
      <c r="I11" s="1150">
        <v>720090307</v>
      </c>
      <c r="K11" s="1151">
        <v>-1.1287034506551628E-2</v>
      </c>
      <c r="M11" s="1152">
        <v>0</v>
      </c>
      <c r="O11" s="1153">
        <v>-9932977873</v>
      </c>
      <c r="Q11" s="1154">
        <v>0</v>
      </c>
      <c r="S11" s="1155">
        <v>-9932977873</v>
      </c>
      <c r="U11" s="1156">
        <v>8.1299756365534118E-2</v>
      </c>
    </row>
    <row r="12" spans="1:21">
      <c r="A12" s="1157" t="s">
        <v>184</v>
      </c>
      <c r="C12" s="1158">
        <v>0</v>
      </c>
      <c r="E12" s="1159">
        <v>-1169290520</v>
      </c>
      <c r="G12" s="1160">
        <v>152477940</v>
      </c>
      <c r="I12" s="1161">
        <v>-1016812580</v>
      </c>
      <c r="K12" s="1162">
        <v>1.5937999117041007E-2</v>
      </c>
      <c r="M12" s="1163">
        <v>190000000</v>
      </c>
      <c r="O12" s="1164">
        <v>-3266612075</v>
      </c>
      <c r="Q12" s="1165">
        <v>152477940</v>
      </c>
      <c r="S12" s="1166">
        <v>-2924134135</v>
      </c>
      <c r="U12" s="1167">
        <v>2.3933546998211645E-2</v>
      </c>
    </row>
    <row r="13" spans="1:21">
      <c r="A13" s="1168" t="s">
        <v>20</v>
      </c>
      <c r="C13" s="1169">
        <v>156399600</v>
      </c>
      <c r="E13" s="1170">
        <v>-155469023</v>
      </c>
      <c r="G13" s="1171">
        <v>0</v>
      </c>
      <c r="I13" s="1172">
        <v>930577</v>
      </c>
      <c r="K13" s="1173">
        <v>-1.4586302034479816E-5</v>
      </c>
      <c r="M13" s="1174">
        <v>156399600</v>
      </c>
      <c r="O13" s="1175">
        <v>-577981206</v>
      </c>
      <c r="Q13" s="1176">
        <v>0</v>
      </c>
      <c r="S13" s="1177">
        <v>-421581606</v>
      </c>
      <c r="U13" s="1178">
        <v>3.4505746709812082E-3</v>
      </c>
    </row>
    <row r="14" spans="1:21">
      <c r="A14" s="1179" t="s">
        <v>185</v>
      </c>
      <c r="C14" s="1180">
        <v>0</v>
      </c>
      <c r="E14" s="1181">
        <v>-2665536216</v>
      </c>
      <c r="G14" s="1182">
        <v>0</v>
      </c>
      <c r="I14" s="1183">
        <v>-2665536216</v>
      </c>
      <c r="K14" s="1184">
        <v>4.1780869643694644E-2</v>
      </c>
      <c r="M14" s="1185">
        <v>0</v>
      </c>
      <c r="O14" s="1186">
        <v>-5428950096</v>
      </c>
      <c r="Q14" s="1187">
        <v>0</v>
      </c>
      <c r="S14" s="1188">
        <v>-5428950096</v>
      </c>
      <c r="U14" s="1189">
        <v>4.4435045136382439E-2</v>
      </c>
    </row>
    <row r="15" spans="1:21" ht="30">
      <c r="A15" s="1190" t="s">
        <v>186</v>
      </c>
      <c r="C15" s="1191">
        <v>0</v>
      </c>
      <c r="E15" s="1192">
        <v>377739000</v>
      </c>
      <c r="G15" s="1193">
        <v>0</v>
      </c>
      <c r="I15" s="1194">
        <v>377739000</v>
      </c>
      <c r="K15" s="1195">
        <v>-5.9208589339757711E-3</v>
      </c>
      <c r="M15" s="1196">
        <v>0</v>
      </c>
      <c r="O15" s="1197">
        <v>-1116333524</v>
      </c>
      <c r="Q15" s="1198">
        <v>0</v>
      </c>
      <c r="S15" s="1199">
        <v>-1116333524</v>
      </c>
      <c r="U15" s="1200">
        <v>9.1370024864927159E-3</v>
      </c>
    </row>
    <row r="16" spans="1:21">
      <c r="A16" s="1201" t="s">
        <v>23</v>
      </c>
      <c r="C16" s="1202">
        <v>0</v>
      </c>
      <c r="E16" s="1203">
        <v>-61737253</v>
      </c>
      <c r="G16" s="1204">
        <v>63983902</v>
      </c>
      <c r="I16" s="1205">
        <v>2246649</v>
      </c>
      <c r="K16" s="1206">
        <v>-3.5215034198633794E-5</v>
      </c>
      <c r="M16" s="1207">
        <v>5540000</v>
      </c>
      <c r="O16" s="1208">
        <v>0</v>
      </c>
      <c r="Q16" s="1209">
        <v>63983902</v>
      </c>
      <c r="S16" s="1210">
        <v>69523902</v>
      </c>
      <c r="U16" s="1211">
        <v>-5.6904146636079693E-4</v>
      </c>
    </row>
    <row r="17" spans="1:21">
      <c r="A17" s="1212" t="s">
        <v>25</v>
      </c>
      <c r="C17" s="1213">
        <v>0</v>
      </c>
      <c r="E17" s="1214">
        <v>-18728999837</v>
      </c>
      <c r="G17" s="1215">
        <v>0</v>
      </c>
      <c r="I17" s="1216">
        <v>-18728999837</v>
      </c>
      <c r="K17" s="1217">
        <v>0.29356716147745454</v>
      </c>
      <c r="M17" s="1218">
        <v>0</v>
      </c>
      <c r="O17" s="1219">
        <v>-12574699373</v>
      </c>
      <c r="Q17" s="1220">
        <v>0</v>
      </c>
      <c r="S17" s="1221">
        <v>-12574699373</v>
      </c>
      <c r="U17" s="1222">
        <v>0.10292180335703992</v>
      </c>
    </row>
    <row r="18" spans="1:21">
      <c r="A18" s="1223" t="s">
        <v>26</v>
      </c>
      <c r="C18" s="1224">
        <v>0</v>
      </c>
      <c r="E18" s="1225">
        <v>-7062725250</v>
      </c>
      <c r="G18" s="1226">
        <v>0</v>
      </c>
      <c r="I18" s="1227">
        <v>-7062725250</v>
      </c>
      <c r="K18" s="1228">
        <v>0.11070448085762592</v>
      </c>
      <c r="M18" s="1229">
        <v>0</v>
      </c>
      <c r="O18" s="1230">
        <v>-4557699812</v>
      </c>
      <c r="Q18" s="1231">
        <v>1442485592</v>
      </c>
      <c r="S18" s="1232">
        <v>-3115214220</v>
      </c>
      <c r="U18" s="1233">
        <v>2.5497505415861241E-2</v>
      </c>
    </row>
    <row r="19" spans="1:21">
      <c r="A19" s="1234" t="s">
        <v>28</v>
      </c>
      <c r="C19" s="1235">
        <v>0</v>
      </c>
      <c r="E19" s="1236">
        <v>3675509523</v>
      </c>
      <c r="G19" s="1237">
        <v>0</v>
      </c>
      <c r="I19" s="1238">
        <v>3675509523</v>
      </c>
      <c r="K19" s="1239">
        <v>-5.7611666775650841E-2</v>
      </c>
      <c r="M19" s="1240">
        <v>0</v>
      </c>
      <c r="O19" s="1241">
        <v>-13142463508</v>
      </c>
      <c r="Q19" s="1242">
        <v>0</v>
      </c>
      <c r="S19" s="1243">
        <v>-13142463508</v>
      </c>
      <c r="U19" s="1244">
        <v>0.10756885748710686</v>
      </c>
    </row>
    <row r="20" spans="1:21">
      <c r="A20" s="1245" t="s">
        <v>29</v>
      </c>
      <c r="C20" s="1246">
        <v>0</v>
      </c>
      <c r="E20" s="1247">
        <v>-18340222500</v>
      </c>
      <c r="G20" s="1248">
        <v>0</v>
      </c>
      <c r="I20" s="1249">
        <v>-18340222500</v>
      </c>
      <c r="K20" s="1250">
        <v>0.28747328245224468</v>
      </c>
      <c r="M20" s="1251">
        <v>0</v>
      </c>
      <c r="O20" s="1252">
        <v>-8059324500</v>
      </c>
      <c r="Q20" s="1253">
        <v>6552327750</v>
      </c>
      <c r="S20" s="1254">
        <v>-1506996750</v>
      </c>
      <c r="U20" s="1255">
        <v>1.2334515407678864E-2</v>
      </c>
    </row>
    <row r="21" spans="1:21">
      <c r="A21" s="1256" t="s">
        <v>30</v>
      </c>
      <c r="C21" s="1257">
        <v>210000000</v>
      </c>
      <c r="E21" s="1258">
        <v>-1433645014</v>
      </c>
      <c r="G21" s="1259">
        <v>0</v>
      </c>
      <c r="I21" s="1260">
        <v>-1223645014</v>
      </c>
      <c r="K21" s="1261">
        <v>1.9179988068896269E-2</v>
      </c>
      <c r="M21" s="1262">
        <v>210000000</v>
      </c>
      <c r="O21" s="1263">
        <v>-34962785201</v>
      </c>
      <c r="Q21" s="1264">
        <v>0</v>
      </c>
      <c r="S21" s="1265">
        <v>-34752785201</v>
      </c>
      <c r="U21" s="1266">
        <v>0.28444571265431629</v>
      </c>
    </row>
    <row r="22" spans="1:21">
      <c r="A22" s="1267" t="s">
        <v>31</v>
      </c>
      <c r="C22" s="1268">
        <v>0</v>
      </c>
      <c r="E22" s="1269">
        <v>-461736951</v>
      </c>
      <c r="G22" s="1270">
        <v>0</v>
      </c>
      <c r="I22" s="1271">
        <v>-461736951</v>
      </c>
      <c r="K22" s="1272">
        <v>7.2374823660651478E-3</v>
      </c>
      <c r="M22" s="1273">
        <v>0</v>
      </c>
      <c r="O22" s="1274">
        <v>-1626799438</v>
      </c>
      <c r="Q22" s="1275">
        <v>0</v>
      </c>
      <c r="S22" s="1276">
        <v>-1626799438</v>
      </c>
      <c r="U22" s="1277">
        <v>1.3315080296765282E-2</v>
      </c>
    </row>
    <row r="23" spans="1:21">
      <c r="A23" s="1278" t="s">
        <v>187</v>
      </c>
      <c r="C23" s="1279">
        <v>0</v>
      </c>
      <c r="E23" s="1280">
        <v>-5171048100</v>
      </c>
      <c r="G23" s="1281">
        <v>0</v>
      </c>
      <c r="I23" s="1282">
        <v>-5171048100</v>
      </c>
      <c r="K23" s="1283">
        <v>8.1053442564584105E-2</v>
      </c>
      <c r="M23" s="1284">
        <v>0</v>
      </c>
      <c r="O23" s="1285">
        <v>-11982071250</v>
      </c>
      <c r="Q23" s="1286">
        <v>0</v>
      </c>
      <c r="S23" s="1287">
        <v>-11982071250</v>
      </c>
      <c r="U23" s="1288">
        <v>9.8071241659300812E-2</v>
      </c>
    </row>
    <row r="24" spans="1:21">
      <c r="A24" s="1289" t="s">
        <v>33</v>
      </c>
      <c r="C24" s="1290">
        <v>0</v>
      </c>
      <c r="E24" s="1291">
        <v>-1160453970</v>
      </c>
      <c r="G24" s="1292">
        <v>0</v>
      </c>
      <c r="I24" s="1293">
        <v>-1160453970</v>
      </c>
      <c r="K24" s="1294">
        <v>1.8189501893482406E-2</v>
      </c>
      <c r="M24" s="1295">
        <v>0</v>
      </c>
      <c r="O24" s="1296">
        <v>-9126035539</v>
      </c>
      <c r="Q24" s="1297">
        <v>0</v>
      </c>
      <c r="S24" s="1298">
        <v>-9126035539</v>
      </c>
      <c r="U24" s="1299">
        <v>7.4695068829325861E-2</v>
      </c>
    </row>
    <row r="25" spans="1:21">
      <c r="A25" s="1300" t="s">
        <v>188</v>
      </c>
      <c r="C25" s="1301">
        <v>0</v>
      </c>
      <c r="E25" s="1302">
        <v>2462267374</v>
      </c>
      <c r="G25" s="1303">
        <v>-1628756154</v>
      </c>
      <c r="I25" s="1304">
        <v>833511220</v>
      </c>
      <c r="K25" s="1305">
        <v>-1.3064847298018061E-2</v>
      </c>
      <c r="M25" s="1306">
        <v>0</v>
      </c>
      <c r="O25" s="1307">
        <v>0</v>
      </c>
      <c r="Q25" s="1308">
        <v>-1628756154</v>
      </c>
      <c r="S25" s="1309">
        <v>-1628756154</v>
      </c>
      <c r="U25" s="1310">
        <v>1.3331095688736401E-2</v>
      </c>
    </row>
    <row r="26" spans="1:21">
      <c r="A26" s="1311" t="s">
        <v>27</v>
      </c>
      <c r="L26" s="1"/>
      <c r="M26" s="1312">
        <v>0</v>
      </c>
      <c r="O26" s="1313">
        <v>0</v>
      </c>
      <c r="Q26" s="1314">
        <v>-3808408500</v>
      </c>
      <c r="S26" s="1315">
        <v>-3808408500</v>
      </c>
      <c r="U26" s="1316">
        <v>3.1171184225835355E-2</v>
      </c>
    </row>
    <row r="27" spans="1:21">
      <c r="A27" s="1317" t="s">
        <v>172</v>
      </c>
      <c r="L27" s="1"/>
      <c r="M27" s="1318">
        <v>0</v>
      </c>
      <c r="O27" s="1319">
        <v>0</v>
      </c>
      <c r="Q27" s="1320">
        <v>-1470823123</v>
      </c>
      <c r="S27" s="1321">
        <v>-1470823123</v>
      </c>
      <c r="U27" s="1322">
        <v>1.2038440343427312E-2</v>
      </c>
    </row>
    <row r="28" spans="1:21">
      <c r="A28" s="1323" t="s">
        <v>35</v>
      </c>
      <c r="C28" s="1324">
        <f>SUM(C9:$C$27)</f>
        <v>366399600</v>
      </c>
      <c r="E28" s="1325">
        <f>SUM(E9:$E$27)</f>
        <v>-66497290091</v>
      </c>
      <c r="G28" s="1326">
        <f>SUM(G9:$G$27)</f>
        <v>-1419432404</v>
      </c>
      <c r="I28" s="1327">
        <f>SUM(I9:$I$27)</f>
        <v>-67550322895</v>
      </c>
      <c r="K28" s="1328">
        <f>SUM(K9:$K$27)</f>
        <v>1.0588155652601632</v>
      </c>
      <c r="M28" s="1329">
        <f>SUM(M9:$M$27)</f>
        <v>561939600</v>
      </c>
      <c r="O28" s="1330">
        <f>SUM(O9:$O$27)</f>
        <v>-139026785395</v>
      </c>
      <c r="Q28" s="1331">
        <f>SUM(Q9:$Q$27)</f>
        <v>1296149315</v>
      </c>
      <c r="S28" s="1332">
        <f>SUM(S9:$S$27)</f>
        <v>-137168696480</v>
      </c>
      <c r="U28" s="1333">
        <f>SUM(U9:$U$27)</f>
        <v>1.1227027531305462</v>
      </c>
    </row>
    <row r="29" spans="1:21">
      <c r="C29" s="1334"/>
      <c r="E29" s="1335"/>
      <c r="G29" s="1336"/>
      <c r="I29" s="1337"/>
      <c r="K29" s="1338"/>
      <c r="M29" s="1339"/>
      <c r="O29" s="1340"/>
      <c r="Q29" s="1341"/>
      <c r="S29" s="1342"/>
      <c r="U29" s="1343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rightToLeft="1" view="pageBreakPreview" zoomScaleNormal="100" zoomScaleSheetLayoutView="100" workbookViewId="0">
      <selection activeCell="A2" sqref="A2:Q2"/>
    </sheetView>
  </sheetViews>
  <sheetFormatPr defaultRowHeight="15"/>
  <cols>
    <col min="1" max="1" width="21.25" customWidth="1"/>
    <col min="2" max="2" width="1.375" customWidth="1"/>
    <col min="3" max="3" width="17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7" customWidth="1"/>
    <col min="10" max="10" width="1.375" customWidth="1"/>
    <col min="11" max="11" width="17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7" customWidth="1"/>
  </cols>
  <sheetData>
    <row r="1" spans="1:17" ht="20.100000000000001" customHeight="1">
      <c r="A1" s="1710" t="str">
        <f>'12'!A1:U1</f>
        <v>صندوق سرمایه گذاری ‫کارگزاری بانک تجارت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</row>
    <row r="2" spans="1:17" ht="20.100000000000001" customHeight="1">
      <c r="A2" s="1711" t="s">
        <v>127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</row>
    <row r="3" spans="1:17" ht="20.100000000000001" customHeight="1">
      <c r="A3" s="1712" t="s">
        <v>1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</row>
    <row r="5" spans="1:17" ht="15.75">
      <c r="A5" s="1713" t="s">
        <v>189</v>
      </c>
      <c r="B5" s="1609"/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</row>
    <row r="7" spans="1:17" ht="15.75">
      <c r="C7" s="1714" t="s">
        <v>143</v>
      </c>
      <c r="D7" s="1618"/>
      <c r="E7" s="1618"/>
      <c r="F7" s="1618"/>
      <c r="G7" s="1618"/>
      <c r="H7" s="1618"/>
      <c r="I7" s="1618"/>
      <c r="J7" s="1618"/>
      <c r="K7" s="1618"/>
      <c r="M7" s="1715" t="s">
        <v>6</v>
      </c>
      <c r="N7" s="1618"/>
      <c r="O7" s="1618"/>
      <c r="P7" s="1618"/>
      <c r="Q7" s="1618"/>
    </row>
    <row r="8" spans="1:17" ht="15.75">
      <c r="C8" s="1344" t="s">
        <v>190</v>
      </c>
      <c r="E8" s="1345" t="s">
        <v>178</v>
      </c>
      <c r="G8" s="1346" t="s">
        <v>179</v>
      </c>
      <c r="I8" s="1347" t="s">
        <v>35</v>
      </c>
      <c r="K8" s="1348" t="s">
        <v>190</v>
      </c>
      <c r="M8" s="1349" t="s">
        <v>178</v>
      </c>
      <c r="O8" s="1350" t="s">
        <v>179</v>
      </c>
      <c r="Q8" s="1351" t="s">
        <v>35</v>
      </c>
    </row>
    <row r="9" spans="1:17" ht="30">
      <c r="A9" s="1352" t="s">
        <v>47</v>
      </c>
      <c r="C9" s="1353">
        <v>6342844</v>
      </c>
      <c r="E9" s="1354">
        <v>0</v>
      </c>
      <c r="G9" s="1355">
        <v>0</v>
      </c>
      <c r="I9" s="1356">
        <v>6342844</v>
      </c>
      <c r="K9" s="1357">
        <v>19554279</v>
      </c>
      <c r="M9" s="1358">
        <v>16791356</v>
      </c>
      <c r="O9" s="1359">
        <v>0</v>
      </c>
      <c r="Q9" s="1360">
        <v>36345635</v>
      </c>
    </row>
    <row r="10" spans="1:17" ht="30">
      <c r="A10" s="1361" t="s">
        <v>53</v>
      </c>
      <c r="C10" s="1362">
        <v>255902048</v>
      </c>
      <c r="E10" s="1363">
        <v>161286209</v>
      </c>
      <c r="G10" s="1364">
        <v>0</v>
      </c>
      <c r="I10" s="1365">
        <v>417188257</v>
      </c>
      <c r="K10" s="1366">
        <v>788917391</v>
      </c>
      <c r="M10" s="1367">
        <v>-225891050</v>
      </c>
      <c r="O10" s="1368">
        <v>0</v>
      </c>
      <c r="Q10" s="1369">
        <v>563026341</v>
      </c>
    </row>
    <row r="11" spans="1:17" ht="30">
      <c r="A11" s="1370" t="s">
        <v>54</v>
      </c>
      <c r="C11" s="1371">
        <v>15857111</v>
      </c>
      <c r="E11" s="1372">
        <v>0</v>
      </c>
      <c r="G11" s="1373">
        <v>0</v>
      </c>
      <c r="I11" s="1374">
        <v>15857111</v>
      </c>
      <c r="K11" s="1375">
        <v>48885698</v>
      </c>
      <c r="M11" s="1376">
        <v>0</v>
      </c>
      <c r="O11" s="1377">
        <v>0</v>
      </c>
      <c r="Q11" s="1378">
        <v>48885698</v>
      </c>
    </row>
    <row r="12" spans="1:17" ht="30">
      <c r="A12" s="1379" t="s">
        <v>55</v>
      </c>
      <c r="C12" s="1380">
        <v>3857552</v>
      </c>
      <c r="E12" s="1381">
        <v>0</v>
      </c>
      <c r="G12" s="1382">
        <v>0</v>
      </c>
      <c r="I12" s="1383">
        <v>3857552</v>
      </c>
      <c r="K12" s="1384">
        <v>12932016</v>
      </c>
      <c r="M12" s="1385">
        <v>0</v>
      </c>
      <c r="O12" s="1386">
        <v>0</v>
      </c>
      <c r="Q12" s="1387">
        <v>12932016</v>
      </c>
    </row>
    <row r="13" spans="1:17" ht="30">
      <c r="A13" s="1388" t="s">
        <v>58</v>
      </c>
      <c r="C13" s="1389">
        <v>0</v>
      </c>
      <c r="E13" s="1390">
        <v>357031462</v>
      </c>
      <c r="G13" s="1391">
        <v>0</v>
      </c>
      <c r="I13" s="1392">
        <v>357031462</v>
      </c>
      <c r="K13" s="1393">
        <v>0</v>
      </c>
      <c r="M13" s="1394">
        <v>861640437</v>
      </c>
      <c r="O13" s="1395">
        <v>0</v>
      </c>
      <c r="Q13" s="1396">
        <v>861640437</v>
      </c>
    </row>
    <row r="14" spans="1:17" ht="30">
      <c r="A14" s="1397" t="s">
        <v>63</v>
      </c>
      <c r="C14" s="1398">
        <v>0</v>
      </c>
      <c r="E14" s="1399">
        <v>-123109391</v>
      </c>
      <c r="G14" s="1400">
        <v>150348864</v>
      </c>
      <c r="I14" s="1401">
        <v>27239473</v>
      </c>
      <c r="K14" s="1402">
        <v>0</v>
      </c>
      <c r="M14" s="1403">
        <v>0</v>
      </c>
      <c r="O14" s="1404">
        <v>150348864</v>
      </c>
      <c r="Q14" s="1405">
        <v>150348864</v>
      </c>
    </row>
    <row r="15" spans="1:17" ht="30">
      <c r="A15" s="1406" t="s">
        <v>66</v>
      </c>
      <c r="C15" s="1407">
        <v>0</v>
      </c>
      <c r="E15" s="1408">
        <v>-2022159</v>
      </c>
      <c r="G15" s="1409">
        <v>0</v>
      </c>
      <c r="I15" s="1410">
        <v>-2022159</v>
      </c>
      <c r="K15" s="1411">
        <v>0</v>
      </c>
      <c r="M15" s="1412">
        <v>28419668</v>
      </c>
      <c r="O15" s="1413">
        <v>0</v>
      </c>
      <c r="Q15" s="1414">
        <v>28419668</v>
      </c>
    </row>
    <row r="16" spans="1:17" ht="30">
      <c r="A16" s="1415" t="s">
        <v>68</v>
      </c>
      <c r="C16" s="1416">
        <v>0</v>
      </c>
      <c r="E16" s="1417">
        <v>-38448958</v>
      </c>
      <c r="G16" s="1418">
        <v>0</v>
      </c>
      <c r="I16" s="1419">
        <v>-38448958</v>
      </c>
      <c r="K16" s="1420">
        <v>0</v>
      </c>
      <c r="M16" s="1421">
        <v>251206321</v>
      </c>
      <c r="O16" s="1422">
        <v>0</v>
      </c>
      <c r="Q16" s="1423">
        <v>251206321</v>
      </c>
    </row>
    <row r="17" spans="1:17" ht="30">
      <c r="A17" s="1424" t="s">
        <v>71</v>
      </c>
      <c r="C17" s="1425">
        <v>0</v>
      </c>
      <c r="E17" s="1426">
        <v>81465231</v>
      </c>
      <c r="G17" s="1427">
        <v>0</v>
      </c>
      <c r="I17" s="1428">
        <v>81465231</v>
      </c>
      <c r="K17" s="1429">
        <v>0</v>
      </c>
      <c r="M17" s="1430">
        <v>187803954</v>
      </c>
      <c r="O17" s="1431">
        <v>0</v>
      </c>
      <c r="Q17" s="1432">
        <v>187803954</v>
      </c>
    </row>
    <row r="18" spans="1:17" ht="30">
      <c r="A18" s="1433" t="s">
        <v>74</v>
      </c>
      <c r="C18" s="1434">
        <v>0</v>
      </c>
      <c r="E18" s="1435">
        <v>-299485708</v>
      </c>
      <c r="G18" s="1436">
        <v>0</v>
      </c>
      <c r="I18" s="1437">
        <v>-299485708</v>
      </c>
      <c r="K18" s="1438">
        <v>0</v>
      </c>
      <c r="M18" s="1439">
        <v>178067719</v>
      </c>
      <c r="O18" s="1440">
        <v>0</v>
      </c>
      <c r="Q18" s="1441">
        <v>178067719</v>
      </c>
    </row>
    <row r="19" spans="1:17" ht="30">
      <c r="A19" s="1442" t="s">
        <v>77</v>
      </c>
      <c r="C19" s="1443">
        <v>0</v>
      </c>
      <c r="E19" s="1444">
        <v>437710744</v>
      </c>
      <c r="G19" s="1445">
        <v>0</v>
      </c>
      <c r="I19" s="1446">
        <v>437710744</v>
      </c>
      <c r="K19" s="1447">
        <v>0</v>
      </c>
      <c r="M19" s="1448">
        <v>1208491353</v>
      </c>
      <c r="O19" s="1449">
        <v>788756905</v>
      </c>
      <c r="Q19" s="1450">
        <v>1997248258</v>
      </c>
    </row>
    <row r="20" spans="1:17" ht="30">
      <c r="A20" s="1451" t="s">
        <v>80</v>
      </c>
      <c r="C20" s="1452">
        <v>0</v>
      </c>
      <c r="E20" s="1453">
        <v>-144448510</v>
      </c>
      <c r="G20" s="1454">
        <v>0</v>
      </c>
      <c r="I20" s="1455">
        <v>-144448510</v>
      </c>
      <c r="K20" s="1456">
        <v>0</v>
      </c>
      <c r="M20" s="1457">
        <v>193230232</v>
      </c>
      <c r="O20" s="1458">
        <v>0</v>
      </c>
      <c r="Q20" s="1459">
        <v>193230232</v>
      </c>
    </row>
    <row r="21" spans="1:17" ht="30">
      <c r="A21" s="1460" t="s">
        <v>82</v>
      </c>
      <c r="C21" s="1461">
        <v>0</v>
      </c>
      <c r="E21" s="1462">
        <v>278833520</v>
      </c>
      <c r="G21" s="1463">
        <v>0</v>
      </c>
      <c r="I21" s="1464">
        <v>278833520</v>
      </c>
      <c r="K21" s="1465">
        <v>0</v>
      </c>
      <c r="M21" s="1466">
        <v>1209396605</v>
      </c>
      <c r="O21" s="1467">
        <v>0</v>
      </c>
      <c r="Q21" s="1468">
        <v>1209396605</v>
      </c>
    </row>
    <row r="22" spans="1:17" ht="30">
      <c r="A22" s="1469" t="s">
        <v>84</v>
      </c>
      <c r="C22" s="1470">
        <v>0</v>
      </c>
      <c r="E22" s="1471">
        <v>171246790</v>
      </c>
      <c r="G22" s="1472">
        <v>0</v>
      </c>
      <c r="I22" s="1473">
        <v>171246790</v>
      </c>
      <c r="K22" s="1474">
        <v>0</v>
      </c>
      <c r="M22" s="1475">
        <v>282656110</v>
      </c>
      <c r="O22" s="1476">
        <v>52836619</v>
      </c>
      <c r="Q22" s="1477">
        <v>335492729</v>
      </c>
    </row>
    <row r="23" spans="1:17" ht="30">
      <c r="A23" s="1478" t="s">
        <v>86</v>
      </c>
      <c r="C23" s="1479">
        <v>0</v>
      </c>
      <c r="E23" s="1480">
        <v>428141553</v>
      </c>
      <c r="G23" s="1481">
        <v>0</v>
      </c>
      <c r="I23" s="1482">
        <v>428141553</v>
      </c>
      <c r="K23" s="1483">
        <v>0</v>
      </c>
      <c r="M23" s="1484">
        <v>884617368</v>
      </c>
      <c r="O23" s="1485">
        <v>0</v>
      </c>
      <c r="Q23" s="1486">
        <v>884617368</v>
      </c>
    </row>
    <row r="24" spans="1:17" ht="30">
      <c r="A24" s="1487" t="s">
        <v>88</v>
      </c>
      <c r="C24" s="1488">
        <v>0</v>
      </c>
      <c r="E24" s="1489">
        <v>132426137</v>
      </c>
      <c r="G24" s="1490">
        <v>0</v>
      </c>
      <c r="I24" s="1491">
        <v>132426137</v>
      </c>
      <c r="K24" s="1492">
        <v>0</v>
      </c>
      <c r="M24" s="1493">
        <v>369371855</v>
      </c>
      <c r="O24" s="1494">
        <v>144760640</v>
      </c>
      <c r="Q24" s="1495">
        <v>514132495</v>
      </c>
    </row>
    <row r="25" spans="1:17" ht="30">
      <c r="A25" s="1496" t="s">
        <v>90</v>
      </c>
      <c r="C25" s="1497">
        <v>3615421</v>
      </c>
      <c r="E25" s="1498">
        <v>0</v>
      </c>
      <c r="G25" s="1499">
        <v>0</v>
      </c>
      <c r="I25" s="1500">
        <v>3615421</v>
      </c>
      <c r="K25" s="1501">
        <v>11145939</v>
      </c>
      <c r="M25" s="1502">
        <v>0</v>
      </c>
      <c r="O25" s="1503">
        <v>0</v>
      </c>
      <c r="Q25" s="1504">
        <v>11145939</v>
      </c>
    </row>
    <row r="26" spans="1:17" ht="30">
      <c r="A26" s="1505" t="s">
        <v>91</v>
      </c>
      <c r="C26" s="1506">
        <v>27850685</v>
      </c>
      <c r="E26" s="1507">
        <v>4626361</v>
      </c>
      <c r="G26" s="1508">
        <v>0</v>
      </c>
      <c r="I26" s="1509">
        <v>32477046</v>
      </c>
      <c r="K26" s="1510">
        <v>91565888</v>
      </c>
      <c r="M26" s="1511">
        <v>-9917402</v>
      </c>
      <c r="O26" s="1512">
        <v>0</v>
      </c>
      <c r="Q26" s="1513">
        <v>81648486</v>
      </c>
    </row>
    <row r="27" spans="1:17" ht="30">
      <c r="A27" s="1514" t="s">
        <v>95</v>
      </c>
      <c r="C27" s="1515">
        <v>1286533124</v>
      </c>
      <c r="E27" s="1516">
        <v>-156123298</v>
      </c>
      <c r="G27" s="1517">
        <v>0</v>
      </c>
      <c r="I27" s="1518">
        <v>1130409826</v>
      </c>
      <c r="K27" s="1519">
        <v>3896913750</v>
      </c>
      <c r="M27" s="1520">
        <v>-101080475</v>
      </c>
      <c r="O27" s="1521">
        <v>-8018798</v>
      </c>
      <c r="Q27" s="1522">
        <v>3787814477</v>
      </c>
    </row>
    <row r="28" spans="1:17">
      <c r="A28" s="1523" t="s">
        <v>164</v>
      </c>
      <c r="C28" s="1524">
        <v>208532742</v>
      </c>
      <c r="E28" s="1525">
        <v>0</v>
      </c>
      <c r="G28" s="1526">
        <v>3092125</v>
      </c>
      <c r="I28" s="1527">
        <v>211624867</v>
      </c>
      <c r="K28" s="1528">
        <v>725300464</v>
      </c>
      <c r="M28" s="1529">
        <v>0</v>
      </c>
      <c r="O28" s="1530">
        <v>3092125</v>
      </c>
      <c r="Q28" s="1531">
        <v>728392589</v>
      </c>
    </row>
    <row r="29" spans="1:17" ht="30">
      <c r="A29" s="1532" t="s">
        <v>169</v>
      </c>
      <c r="J29" s="1"/>
      <c r="K29" s="1533">
        <v>0</v>
      </c>
      <c r="M29" s="1534">
        <v>0</v>
      </c>
      <c r="O29" s="1535">
        <v>11367483</v>
      </c>
      <c r="Q29" s="1536">
        <v>11367483</v>
      </c>
    </row>
    <row r="30" spans="1:17" ht="30">
      <c r="A30" s="1537" t="s">
        <v>170</v>
      </c>
      <c r="J30" s="1"/>
      <c r="K30" s="1538">
        <v>0</v>
      </c>
      <c r="M30" s="1539">
        <v>0</v>
      </c>
      <c r="O30" s="1540">
        <v>138384976</v>
      </c>
      <c r="Q30" s="1541">
        <v>138384976</v>
      </c>
    </row>
    <row r="31" spans="1:17" ht="30">
      <c r="A31" s="1542" t="s">
        <v>171</v>
      </c>
      <c r="J31" s="1"/>
      <c r="K31" s="1543">
        <v>0</v>
      </c>
      <c r="M31" s="1544">
        <v>0</v>
      </c>
      <c r="O31" s="1545">
        <v>433234626</v>
      </c>
      <c r="Q31" s="1546">
        <v>433234626</v>
      </c>
    </row>
    <row r="32" spans="1:17">
      <c r="A32" s="1547" t="s">
        <v>35</v>
      </c>
      <c r="C32" s="1548">
        <f>SUM(C9:$C$31)</f>
        <v>1808491527</v>
      </c>
      <c r="E32" s="1549">
        <f>SUM(E9:$E$31)</f>
        <v>1289129983</v>
      </c>
      <c r="G32" s="1550">
        <f>SUM(G9:$G$31)</f>
        <v>153440989</v>
      </c>
      <c r="I32" s="1551">
        <f>SUM(I9:$I$31)</f>
        <v>3251062499</v>
      </c>
      <c r="K32" s="1552">
        <f>SUM(K9:$K$31)</f>
        <v>5595215425</v>
      </c>
      <c r="M32" s="1553">
        <f>SUM(M9:$M$31)</f>
        <v>5334804051</v>
      </c>
      <c r="O32" s="1554">
        <f>SUM(O9:$O$31)</f>
        <v>1714763440</v>
      </c>
      <c r="Q32" s="1555">
        <f>SUM(Q9:$Q$31)</f>
        <v>12644782916</v>
      </c>
    </row>
    <row r="33" spans="3:17">
      <c r="C33" s="1556"/>
      <c r="E33" s="1557"/>
      <c r="G33" s="1558"/>
      <c r="I33" s="1559"/>
      <c r="K33" s="1560"/>
      <c r="M33" s="1561"/>
      <c r="O33" s="1562"/>
      <c r="Q33" s="1563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rightToLeft="1" view="pageBreakPreview" zoomScale="110" zoomScaleNormal="100" zoomScaleSheetLayoutView="110" workbookViewId="0">
      <selection activeCell="A2" sqref="A2:K2"/>
    </sheetView>
  </sheetViews>
  <sheetFormatPr defaultRowHeight="15"/>
  <cols>
    <col min="1" max="1" width="25.625" customWidth="1"/>
    <col min="2" max="2" width="1.375" customWidth="1"/>
    <col min="3" max="3" width="17" customWidth="1"/>
    <col min="4" max="4" width="1.375" customWidth="1"/>
    <col min="5" max="5" width="17" customWidth="1"/>
    <col min="6" max="6" width="1.375" customWidth="1"/>
    <col min="7" max="7" width="14.25" customWidth="1"/>
    <col min="8" max="8" width="1.375" customWidth="1"/>
    <col min="9" max="9" width="17" customWidth="1"/>
    <col min="10" max="10" width="1.375" customWidth="1"/>
    <col min="11" max="11" width="14.25" customWidth="1"/>
  </cols>
  <sheetData>
    <row r="1" spans="1:11" ht="20.100000000000001" customHeight="1">
      <c r="A1" s="1716" t="str">
        <f>'13'!A1:Q1</f>
        <v>صندوق سرمایه گذاری ‫کارگزاری بانک تجارت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</row>
    <row r="2" spans="1:11" ht="20.100000000000001" customHeight="1">
      <c r="A2" s="1717" t="s">
        <v>127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</row>
    <row r="3" spans="1:11" ht="20.100000000000001" customHeight="1">
      <c r="A3" s="1718" t="s">
        <v>1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</row>
    <row r="5" spans="1:11" ht="15.75">
      <c r="A5" s="1719" t="s">
        <v>191</v>
      </c>
      <c r="B5" s="1609"/>
      <c r="C5" s="1609"/>
      <c r="D5" s="1609"/>
      <c r="E5" s="1609"/>
      <c r="F5" s="1609"/>
      <c r="G5" s="1609"/>
      <c r="H5" s="1609"/>
      <c r="I5" s="1609"/>
      <c r="J5" s="1609"/>
      <c r="K5" s="1609"/>
    </row>
    <row r="7" spans="1:11" ht="15.75">
      <c r="A7" s="1720" t="s">
        <v>192</v>
      </c>
      <c r="B7" s="1618"/>
      <c r="C7" s="1618"/>
      <c r="E7" s="1721" t="s">
        <v>143</v>
      </c>
      <c r="F7" s="1618"/>
      <c r="G7" s="1618"/>
      <c r="I7" s="1722" t="s">
        <v>6</v>
      </c>
      <c r="J7" s="1618"/>
      <c r="K7" s="1618"/>
    </row>
    <row r="8" spans="1:11" ht="31.5">
      <c r="A8" s="1564" t="s">
        <v>193</v>
      </c>
      <c r="C8" s="1565" t="s">
        <v>105</v>
      </c>
      <c r="E8" s="1566" t="s">
        <v>194</v>
      </c>
      <c r="G8" s="1567" t="s">
        <v>195</v>
      </c>
      <c r="I8" s="1568" t="s">
        <v>194</v>
      </c>
      <c r="K8" s="1569" t="s">
        <v>195</v>
      </c>
    </row>
    <row r="9" spans="1:11">
      <c r="A9" s="1570" t="s">
        <v>196</v>
      </c>
      <c r="C9" s="1" t="s">
        <v>117</v>
      </c>
      <c r="E9" s="1571">
        <v>421643820</v>
      </c>
      <c r="G9" s="1572">
        <f>E9/E12</f>
        <v>0.96683165071434118</v>
      </c>
      <c r="I9" s="1573">
        <v>1293041048</v>
      </c>
      <c r="K9" s="1574">
        <f>I9/I12</f>
        <v>0.75011685730288158</v>
      </c>
    </row>
    <row r="10" spans="1:11">
      <c r="A10" s="1575" t="s">
        <v>197</v>
      </c>
      <c r="C10" s="1" t="s">
        <v>113</v>
      </c>
      <c r="E10" s="1576">
        <v>14465010</v>
      </c>
      <c r="G10" s="1577">
        <f>E10/E12</f>
        <v>3.3168349285658809E-2</v>
      </c>
      <c r="I10" s="1578">
        <v>33037450</v>
      </c>
      <c r="K10" s="1579">
        <f>I10/I12</f>
        <v>1.9165631443512448E-2</v>
      </c>
    </row>
    <row r="11" spans="1:11">
      <c r="A11" s="1580" t="s">
        <v>198</v>
      </c>
      <c r="C11" s="1" t="s">
        <v>125</v>
      </c>
      <c r="H11" s="1"/>
      <c r="I11" s="1581">
        <v>397707650</v>
      </c>
      <c r="K11" s="1582">
        <f>I11/I12</f>
        <v>0.23071751125360593</v>
      </c>
    </row>
    <row r="12" spans="1:11">
      <c r="A12" s="1583" t="s">
        <v>35</v>
      </c>
      <c r="E12" s="1584">
        <f>SUM(E9:$E$11)</f>
        <v>436108830</v>
      </c>
      <c r="G12" s="1585">
        <f>SUM(G9:$G$11)</f>
        <v>1</v>
      </c>
      <c r="I12" s="1586">
        <f>SUM(I9:$I$11)</f>
        <v>1723786148</v>
      </c>
      <c r="K12" s="1587">
        <f>SUM(K9:$K$11)</f>
        <v>1</v>
      </c>
    </row>
    <row r="13" spans="1:11">
      <c r="E13" s="1588"/>
      <c r="G13" s="1589"/>
      <c r="I13" s="1590"/>
      <c r="K13" s="1591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rightToLeft="1" tabSelected="1" view="pageBreakPreview" zoomScaleNormal="100" zoomScaleSheetLayoutView="100" workbookViewId="0">
      <selection activeCell="A2" sqref="A2:E2"/>
    </sheetView>
  </sheetViews>
  <sheetFormatPr defaultRowHeight="15"/>
  <cols>
    <col min="1" max="1" width="25.625" customWidth="1"/>
    <col min="2" max="2" width="1.375" customWidth="1"/>
    <col min="3" max="3" width="18.5" customWidth="1"/>
    <col min="4" max="4" width="1.375" customWidth="1"/>
    <col min="5" max="5" width="18.5" customWidth="1"/>
  </cols>
  <sheetData>
    <row r="1" spans="1:5" ht="20.100000000000001" customHeight="1">
      <c r="A1" s="1723" t="str">
        <f>'14'!A1:K1</f>
        <v>صندوق سرمایه گذاری ‫کارگزاری بانک تجارت</v>
      </c>
      <c r="B1" s="1609"/>
      <c r="C1" s="1609"/>
      <c r="D1" s="1609"/>
      <c r="E1" s="1609"/>
    </row>
    <row r="2" spans="1:5" ht="20.100000000000001" customHeight="1">
      <c r="A2" s="1724" t="s">
        <v>127</v>
      </c>
      <c r="B2" s="1609"/>
      <c r="C2" s="1609"/>
      <c r="D2" s="1609"/>
      <c r="E2" s="1609"/>
    </row>
    <row r="3" spans="1:5" ht="20.100000000000001" customHeight="1">
      <c r="A3" s="1725" t="s">
        <v>1</v>
      </c>
      <c r="B3" s="1609"/>
      <c r="C3" s="1609"/>
      <c r="D3" s="1609"/>
      <c r="E3" s="1609"/>
    </row>
    <row r="5" spans="1:5" ht="15.75">
      <c r="A5" s="1726" t="s">
        <v>199</v>
      </c>
      <c r="B5" s="1609"/>
      <c r="C5" s="1609"/>
      <c r="D5" s="1609"/>
      <c r="E5" s="1609"/>
    </row>
    <row r="7" spans="1:5" ht="15.75">
      <c r="C7" s="1592" t="s">
        <v>143</v>
      </c>
      <c r="E7" s="1593" t="s">
        <v>6</v>
      </c>
    </row>
    <row r="8" spans="1:5" ht="15.75">
      <c r="A8" s="1594" t="s">
        <v>139</v>
      </c>
      <c r="C8" s="1595" t="s">
        <v>109</v>
      </c>
      <c r="E8" s="1596" t="s">
        <v>109</v>
      </c>
    </row>
    <row r="9" spans="1:5">
      <c r="A9" s="1597" t="s">
        <v>200</v>
      </c>
      <c r="C9" s="1598">
        <v>42686236</v>
      </c>
      <c r="E9" s="1599">
        <v>137409648</v>
      </c>
    </row>
    <row r="10" spans="1:5">
      <c r="A10" s="1600" t="s">
        <v>201</v>
      </c>
      <c r="C10" s="1601">
        <v>22458282</v>
      </c>
      <c r="E10" s="1602">
        <v>485502029</v>
      </c>
    </row>
    <row r="11" spans="1:5">
      <c r="A11" s="1603" t="s">
        <v>35</v>
      </c>
      <c r="C11" s="1604">
        <f>SUM(C9:$C$10)</f>
        <v>65144518</v>
      </c>
      <c r="E11" s="1605">
        <f>SUM(E9:$E$10)</f>
        <v>622911677</v>
      </c>
    </row>
    <row r="12" spans="1:5">
      <c r="C12" s="1606"/>
      <c r="E12" s="1607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rightToLeft="1" view="pageBreakPreview" zoomScaleNormal="100" zoomScaleSheetLayoutView="100" workbookViewId="0">
      <selection activeCell="A2" sqref="A2:W2"/>
    </sheetView>
  </sheetViews>
  <sheetFormatPr defaultRowHeight="15"/>
  <cols>
    <col min="1" max="1" width="17" customWidth="1"/>
    <col min="2" max="2" width="1.375" customWidth="1"/>
    <col min="3" max="3" width="12.75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1.375" customWidth="1"/>
    <col min="10" max="10" width="17" customWidth="1"/>
    <col min="11" max="11" width="1.375" customWidth="1"/>
    <col min="12" max="12" width="11.375" customWidth="1"/>
    <col min="13" max="13" width="17" customWidth="1"/>
    <col min="14" max="14" width="1.375" customWidth="1"/>
    <col min="15" max="15" width="12.75" customWidth="1"/>
    <col min="16" max="16" width="1.375" customWidth="1"/>
    <col min="17" max="17" width="11.375" customWidth="1"/>
    <col min="18" max="18" width="1.375" customWidth="1"/>
    <col min="19" max="19" width="17" customWidth="1"/>
    <col min="20" max="20" width="1.375" customWidth="1"/>
    <col min="21" max="21" width="17" customWidth="1"/>
    <col min="22" max="22" width="1.375" customWidth="1"/>
    <col min="23" max="23" width="8.5" customWidth="1"/>
  </cols>
  <sheetData>
    <row r="1" spans="1:23" ht="20.100000000000001" customHeight="1">
      <c r="A1" s="1612" t="str">
        <f>'0'!A22:J22</f>
        <v>صندوق سرمایه گذاری ‫کارگزاری بانک تجارت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</row>
    <row r="2" spans="1:23" ht="20.100000000000001" customHeight="1">
      <c r="A2" s="1613" t="s">
        <v>0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  <c r="R2" s="1609"/>
      <c r="S2" s="1609"/>
      <c r="T2" s="1609"/>
      <c r="U2" s="1609"/>
      <c r="V2" s="1609"/>
      <c r="W2" s="1609"/>
    </row>
    <row r="3" spans="1:23" ht="20.100000000000001" customHeight="1">
      <c r="A3" s="1614" t="s">
        <v>1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R3" s="1609"/>
      <c r="S3" s="1609"/>
      <c r="T3" s="1609"/>
      <c r="U3" s="1609"/>
      <c r="V3" s="1609"/>
      <c r="W3" s="1609"/>
    </row>
    <row r="5" spans="1:23" ht="15.75">
      <c r="A5" s="1615" t="s">
        <v>2</v>
      </c>
      <c r="B5" s="1609"/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  <c r="R5" s="1609"/>
      <c r="S5" s="1609"/>
      <c r="T5" s="1609"/>
      <c r="U5" s="1609"/>
      <c r="V5" s="1609"/>
      <c r="W5" s="1609"/>
    </row>
    <row r="6" spans="1:23" ht="15.75">
      <c r="A6" s="1616" t="s">
        <v>3</v>
      </c>
      <c r="B6" s="1609"/>
      <c r="C6" s="1609"/>
      <c r="D6" s="1609"/>
      <c r="E6" s="1609"/>
      <c r="F6" s="1609"/>
      <c r="G6" s="1609"/>
      <c r="H6" s="1609"/>
      <c r="I6" s="1609"/>
      <c r="J6" s="1609"/>
      <c r="K6" s="1609"/>
      <c r="L6" s="1609"/>
      <c r="M6" s="1609"/>
      <c r="N6" s="1609"/>
      <c r="O6" s="1609"/>
      <c r="P6" s="1609"/>
      <c r="Q6" s="1609"/>
      <c r="R6" s="1609"/>
      <c r="S6" s="1609"/>
      <c r="T6" s="1609"/>
      <c r="U6" s="1609"/>
      <c r="V6" s="1609"/>
      <c r="W6" s="1609"/>
    </row>
    <row r="8" spans="1:23" ht="15.75">
      <c r="C8" s="1617" t="s">
        <v>4</v>
      </c>
      <c r="D8" s="1618"/>
      <c r="E8" s="1618"/>
      <c r="F8" s="1618"/>
      <c r="G8" s="1618"/>
      <c r="I8" s="1619" t="s">
        <v>5</v>
      </c>
      <c r="J8" s="1618"/>
      <c r="K8" s="1618"/>
      <c r="L8" s="1618"/>
      <c r="M8" s="1618"/>
      <c r="O8" s="1620" t="s">
        <v>6</v>
      </c>
      <c r="P8" s="1618"/>
      <c r="Q8" s="1618"/>
      <c r="R8" s="1618"/>
      <c r="S8" s="1618"/>
      <c r="T8" s="1618"/>
      <c r="U8" s="1618"/>
      <c r="V8" s="1618"/>
      <c r="W8" s="1618"/>
    </row>
    <row r="9" spans="1:23">
      <c r="A9" s="1621" t="s">
        <v>7</v>
      </c>
      <c r="C9" s="1621" t="s">
        <v>8</v>
      </c>
      <c r="E9" s="1621" t="s">
        <v>9</v>
      </c>
      <c r="G9" s="1621" t="s">
        <v>10</v>
      </c>
      <c r="I9" s="1621" t="s">
        <v>11</v>
      </c>
      <c r="J9" s="1609"/>
      <c r="L9" s="1621" t="s">
        <v>12</v>
      </c>
      <c r="M9" s="1609"/>
      <c r="O9" s="1621" t="s">
        <v>8</v>
      </c>
      <c r="Q9" s="1627" t="s">
        <v>13</v>
      </c>
      <c r="S9" s="1621" t="s">
        <v>9</v>
      </c>
      <c r="U9" s="1621" t="s">
        <v>10</v>
      </c>
      <c r="W9" s="1631" t="s">
        <v>14</v>
      </c>
    </row>
    <row r="10" spans="1:23">
      <c r="A10" s="1622"/>
      <c r="C10" s="1623"/>
      <c r="E10" s="1624"/>
      <c r="G10" s="1625"/>
      <c r="I10" s="2" t="s">
        <v>8</v>
      </c>
      <c r="J10" s="3" t="s">
        <v>9</v>
      </c>
      <c r="L10" s="4" t="s">
        <v>8</v>
      </c>
      <c r="M10" s="5" t="s">
        <v>15</v>
      </c>
      <c r="O10" s="1626"/>
      <c r="Q10" s="1628"/>
      <c r="S10" s="1629"/>
      <c r="U10" s="1630"/>
      <c r="W10" s="1632"/>
    </row>
    <row r="11" spans="1:23">
      <c r="A11" s="6" t="s">
        <v>16</v>
      </c>
      <c r="C11" s="7">
        <v>373000</v>
      </c>
      <c r="E11" s="8">
        <v>20387824279</v>
      </c>
      <c r="G11" s="9">
        <v>87911350554</v>
      </c>
      <c r="I11" s="10">
        <v>0</v>
      </c>
      <c r="J11" s="11">
        <v>0</v>
      </c>
      <c r="L11" s="12">
        <v>275</v>
      </c>
      <c r="M11" s="13">
        <v>62736984</v>
      </c>
      <c r="O11" s="14">
        <v>372725</v>
      </c>
      <c r="Q11" s="15">
        <v>190332</v>
      </c>
      <c r="S11" s="16">
        <v>20372793041</v>
      </c>
      <c r="U11" s="17">
        <v>70519392807</v>
      </c>
      <c r="W11" s="18">
        <v>8.5868340758157108E-2</v>
      </c>
    </row>
    <row r="12" spans="1:23">
      <c r="A12" s="19" t="s">
        <v>17</v>
      </c>
      <c r="C12" s="20">
        <v>150</v>
      </c>
      <c r="E12" s="21">
        <v>5601243</v>
      </c>
      <c r="G12" s="22">
        <v>6180506</v>
      </c>
      <c r="I12" s="23">
        <v>0</v>
      </c>
      <c r="J12" s="24">
        <v>0</v>
      </c>
      <c r="L12" s="25">
        <v>150</v>
      </c>
      <c r="M12" s="26">
        <v>5821163</v>
      </c>
    </row>
    <row r="13" spans="1:23">
      <c r="A13" s="27" t="s">
        <v>18</v>
      </c>
      <c r="C13" s="28">
        <v>6585459</v>
      </c>
      <c r="E13" s="29">
        <v>11667937083</v>
      </c>
      <c r="G13" s="30">
        <v>26643341362</v>
      </c>
      <c r="N13" s="1"/>
      <c r="O13" s="31">
        <v>6585459</v>
      </c>
      <c r="Q13" s="32">
        <v>4180</v>
      </c>
      <c r="S13" s="33">
        <v>11667937083</v>
      </c>
      <c r="U13" s="34">
        <v>27363431669</v>
      </c>
      <c r="W13" s="35">
        <v>3.3319238600038048E-2</v>
      </c>
    </row>
    <row r="14" spans="1:23">
      <c r="A14" s="36" t="s">
        <v>19</v>
      </c>
      <c r="C14" s="37">
        <v>4940000</v>
      </c>
      <c r="E14" s="38">
        <v>8581082195</v>
      </c>
      <c r="G14" s="39">
        <v>52838131319</v>
      </c>
      <c r="I14" s="40">
        <v>0</v>
      </c>
      <c r="J14" s="41">
        <v>0</v>
      </c>
      <c r="L14" s="42">
        <v>2100000</v>
      </c>
      <c r="M14" s="43">
        <v>23365747765</v>
      </c>
      <c r="O14" s="44">
        <v>2840000</v>
      </c>
      <c r="Q14" s="45">
        <v>10030</v>
      </c>
      <c r="S14" s="46">
        <v>4933253731</v>
      </c>
      <c r="U14" s="47">
        <v>28315713059</v>
      </c>
      <c r="W14" s="48">
        <v>3.4478789464549388E-2</v>
      </c>
    </row>
    <row r="15" spans="1:23" ht="30">
      <c r="A15" s="49" t="s">
        <v>20</v>
      </c>
      <c r="C15" s="50">
        <v>130333</v>
      </c>
      <c r="E15" s="51">
        <v>1126064606</v>
      </c>
      <c r="G15" s="52">
        <v>4811766243</v>
      </c>
      <c r="N15" s="1"/>
      <c r="O15" s="53">
        <v>130333</v>
      </c>
      <c r="Q15" s="54">
        <v>35940</v>
      </c>
      <c r="S15" s="55">
        <v>1126064606</v>
      </c>
      <c r="U15" s="56">
        <v>4656297220</v>
      </c>
      <c r="W15" s="57">
        <v>5.6697668604788571E-3</v>
      </c>
    </row>
    <row r="16" spans="1:23" ht="30">
      <c r="A16" s="58" t="s">
        <v>21</v>
      </c>
      <c r="C16" s="59">
        <v>408266</v>
      </c>
      <c r="E16" s="60">
        <v>30676870174</v>
      </c>
      <c r="G16" s="61">
        <v>27913456294</v>
      </c>
      <c r="N16" s="1"/>
      <c r="O16" s="62">
        <v>408266</v>
      </c>
      <c r="Q16" s="63">
        <v>62212</v>
      </c>
      <c r="S16" s="64">
        <v>30676870174</v>
      </c>
      <c r="U16" s="65">
        <v>25247920078</v>
      </c>
      <c r="W16" s="66">
        <v>3.0743273848455738E-2</v>
      </c>
    </row>
    <row r="17" spans="1:23" ht="30">
      <c r="A17" s="67" t="s">
        <v>22</v>
      </c>
      <c r="C17" s="68">
        <v>2000000</v>
      </c>
      <c r="E17" s="69">
        <v>23581863524</v>
      </c>
      <c r="G17" s="70">
        <v>22087791000</v>
      </c>
      <c r="N17" s="1"/>
      <c r="O17" s="71">
        <v>2000000</v>
      </c>
      <c r="Q17" s="72">
        <v>11300</v>
      </c>
      <c r="S17" s="73">
        <v>23581863524</v>
      </c>
      <c r="U17" s="74">
        <v>22465530000</v>
      </c>
      <c r="W17" s="75">
        <v>2.7355280704588179E-2</v>
      </c>
    </row>
    <row r="18" spans="1:23">
      <c r="A18" s="76" t="s">
        <v>23</v>
      </c>
      <c r="C18" s="77">
        <v>2000</v>
      </c>
      <c r="E18" s="78">
        <v>12851626</v>
      </c>
      <c r="G18" s="79">
        <v>38157603</v>
      </c>
      <c r="I18" s="80">
        <v>0</v>
      </c>
      <c r="J18" s="81">
        <v>0</v>
      </c>
      <c r="L18" s="82">
        <v>2000</v>
      </c>
      <c r="M18" s="83">
        <v>44189501</v>
      </c>
    </row>
    <row r="19" spans="1:23">
      <c r="A19" s="84" t="s">
        <v>24</v>
      </c>
      <c r="C19" s="85">
        <v>5000</v>
      </c>
      <c r="E19" s="86">
        <v>27129066</v>
      </c>
      <c r="G19" s="87">
        <v>93599748</v>
      </c>
      <c r="I19" s="88">
        <v>0</v>
      </c>
      <c r="J19" s="89">
        <v>0</v>
      </c>
      <c r="L19" s="90">
        <v>5000</v>
      </c>
      <c r="M19" s="91">
        <v>89017179</v>
      </c>
    </row>
    <row r="20" spans="1:23">
      <c r="A20" s="92" t="s">
        <v>25</v>
      </c>
      <c r="C20" s="93">
        <v>1077383</v>
      </c>
      <c r="E20" s="94">
        <v>35449743436</v>
      </c>
      <c r="G20" s="95">
        <v>44723814570</v>
      </c>
      <c r="I20" s="96">
        <v>922617</v>
      </c>
      <c r="J20" s="97">
        <v>38359982266</v>
      </c>
      <c r="L20" s="98">
        <v>0</v>
      </c>
      <c r="M20" s="99">
        <v>0</v>
      </c>
      <c r="O20" s="100">
        <v>2000000</v>
      </c>
      <c r="Q20" s="101">
        <v>32370</v>
      </c>
      <c r="S20" s="102">
        <v>73809725702</v>
      </c>
      <c r="U20" s="103">
        <v>64354796999</v>
      </c>
      <c r="W20" s="104">
        <v>7.8361985521571656E-2</v>
      </c>
    </row>
    <row r="21" spans="1:23">
      <c r="A21" s="105" t="s">
        <v>26</v>
      </c>
      <c r="C21" s="106">
        <v>500000</v>
      </c>
      <c r="E21" s="107">
        <v>12741300893</v>
      </c>
      <c r="G21" s="108">
        <v>23901932249</v>
      </c>
      <c r="N21" s="1"/>
      <c r="O21" s="109">
        <v>500000</v>
      </c>
      <c r="Q21" s="110">
        <v>33880</v>
      </c>
      <c r="S21" s="111">
        <v>12741300893</v>
      </c>
      <c r="U21" s="112">
        <v>16839206999</v>
      </c>
      <c r="W21" s="113">
        <v>2.0504356420717022E-2</v>
      </c>
    </row>
    <row r="22" spans="1:23">
      <c r="A22" s="114" t="s">
        <v>28</v>
      </c>
      <c r="C22" s="115">
        <v>603478</v>
      </c>
      <c r="E22" s="116">
        <v>29752507079</v>
      </c>
      <c r="G22" s="117">
        <v>28003339326</v>
      </c>
      <c r="N22" s="1"/>
      <c r="O22" s="118">
        <v>603478</v>
      </c>
      <c r="Q22" s="119">
        <v>52808</v>
      </c>
      <c r="S22" s="120">
        <v>29752507079</v>
      </c>
      <c r="U22" s="121">
        <v>31678848849</v>
      </c>
      <c r="W22" s="122">
        <v>3.8573930936088088E-2</v>
      </c>
    </row>
    <row r="23" spans="1:23">
      <c r="A23" s="123" t="s">
        <v>29</v>
      </c>
      <c r="C23" s="124">
        <v>4500000</v>
      </c>
      <c r="E23" s="125">
        <v>38911478975</v>
      </c>
      <c r="G23" s="126">
        <v>90224948249</v>
      </c>
      <c r="N23" s="1"/>
      <c r="O23" s="127">
        <v>4500000</v>
      </c>
      <c r="Q23" s="128">
        <v>16070</v>
      </c>
      <c r="S23" s="129">
        <v>38911478975</v>
      </c>
      <c r="U23" s="130">
        <v>71884725749</v>
      </c>
      <c r="W23" s="131">
        <v>8.7530846200211287E-2</v>
      </c>
    </row>
    <row r="24" spans="1:23">
      <c r="A24" s="132" t="s">
        <v>30</v>
      </c>
      <c r="C24" s="133">
        <v>1500000</v>
      </c>
      <c r="E24" s="134">
        <v>16320587924</v>
      </c>
      <c r="G24" s="135">
        <v>41571171000</v>
      </c>
      <c r="N24" s="1"/>
      <c r="O24" s="136">
        <v>2222222</v>
      </c>
      <c r="Q24" s="137">
        <v>18170</v>
      </c>
      <c r="S24" s="138">
        <v>16320587924</v>
      </c>
      <c r="U24" s="139">
        <v>40137525986</v>
      </c>
      <c r="W24" s="140">
        <v>4.8873687383949205E-2</v>
      </c>
    </row>
    <row r="25" spans="1:23">
      <c r="A25" s="141" t="s">
        <v>31</v>
      </c>
      <c r="C25" s="142">
        <v>100000</v>
      </c>
      <c r="E25" s="143">
        <v>1140277087</v>
      </c>
      <c r="G25" s="144">
        <v>3028870344</v>
      </c>
      <c r="N25" s="1"/>
      <c r="O25" s="145">
        <v>149019</v>
      </c>
      <c r="Q25" s="146">
        <v>17330</v>
      </c>
      <c r="S25" s="147">
        <v>1140277087</v>
      </c>
      <c r="U25" s="148">
        <v>2567133393</v>
      </c>
      <c r="W25" s="149">
        <v>3.125884613968016E-3</v>
      </c>
    </row>
    <row r="26" spans="1:23">
      <c r="A26" s="150" t="s">
        <v>32</v>
      </c>
      <c r="C26" s="151">
        <v>900000</v>
      </c>
      <c r="E26" s="152">
        <v>14403721509</v>
      </c>
      <c r="G26" s="153">
        <v>25667365050</v>
      </c>
      <c r="N26" s="1"/>
      <c r="O26" s="154">
        <v>900000</v>
      </c>
      <c r="Q26" s="155">
        <v>22910</v>
      </c>
      <c r="S26" s="156">
        <v>14403721509</v>
      </c>
      <c r="U26" s="157">
        <v>20496316950</v>
      </c>
      <c r="W26" s="158">
        <v>2.4957457205659454E-2</v>
      </c>
    </row>
    <row r="27" spans="1:23">
      <c r="A27" s="159" t="s">
        <v>33</v>
      </c>
      <c r="C27" s="160">
        <v>1300000</v>
      </c>
      <c r="E27" s="161">
        <v>10961667629</v>
      </c>
      <c r="G27" s="162">
        <v>19666981035</v>
      </c>
      <c r="N27" s="1"/>
      <c r="O27" s="163">
        <v>1300000</v>
      </c>
      <c r="Q27" s="164">
        <v>14321</v>
      </c>
      <c r="S27" s="165">
        <v>10961667629</v>
      </c>
      <c r="U27" s="166">
        <v>18506527065</v>
      </c>
      <c r="W27" s="167">
        <v>2.2534578206262364E-2</v>
      </c>
    </row>
    <row r="28" spans="1:23">
      <c r="A28" s="168" t="s">
        <v>34</v>
      </c>
      <c r="C28" s="169">
        <v>250050</v>
      </c>
      <c r="E28" s="170">
        <v>43477544257</v>
      </c>
      <c r="G28" s="171">
        <v>44506553731</v>
      </c>
      <c r="I28" s="172">
        <v>0</v>
      </c>
      <c r="J28" s="173">
        <v>0</v>
      </c>
      <c r="L28" s="174">
        <v>250050</v>
      </c>
      <c r="M28" s="175">
        <v>45070292387</v>
      </c>
    </row>
    <row r="29" spans="1:23" ht="15.75" thickBot="1">
      <c r="A29" s="176" t="s">
        <v>35</v>
      </c>
      <c r="C29" s="177">
        <f>SUM(C11:$C$28)</f>
        <v>25175119</v>
      </c>
      <c r="E29" s="178">
        <f>SUM(E11:$E$28)</f>
        <v>299226052585</v>
      </c>
      <c r="G29" s="179">
        <f>SUM(G11:$G$28)</f>
        <v>543638750183</v>
      </c>
      <c r="I29" s="180">
        <f>SUM(I11:$I$28)</f>
        <v>922617</v>
      </c>
      <c r="J29" s="181">
        <f>SUM(J11:$J$28)</f>
        <v>38359982266</v>
      </c>
      <c r="L29" s="182">
        <f>SUM(L11:$L$28)</f>
        <v>2357475</v>
      </c>
      <c r="M29" s="183">
        <f>SUM(M11:$M$28)</f>
        <v>68637804979</v>
      </c>
      <c r="O29" s="184">
        <f>SUM(O11:$O$28)</f>
        <v>24511502</v>
      </c>
      <c r="Q29" s="185">
        <f>SUM(Q11:$Q$28)</f>
        <v>521853</v>
      </c>
      <c r="S29" s="186">
        <f>SUM(S11:$S$28)</f>
        <v>290400048957</v>
      </c>
      <c r="U29" s="187">
        <f>SUM(U11:$U$28)</f>
        <v>445033366823</v>
      </c>
      <c r="W29" s="188">
        <f>SUM(W11:$W$28)</f>
        <v>0.54189741672469438</v>
      </c>
    </row>
    <row r="30" spans="1:23">
      <c r="C30" s="189"/>
      <c r="E30" s="190"/>
      <c r="G30" s="191"/>
      <c r="I30" s="192"/>
      <c r="J30" s="193"/>
      <c r="L30" s="194"/>
      <c r="M30" s="195"/>
      <c r="O30" s="196"/>
      <c r="Q30" s="197"/>
      <c r="S30" s="198"/>
      <c r="U30" s="199"/>
      <c r="W30" s="200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1"/>
  <sheetViews>
    <sheetView rightToLeft="1" view="pageBreakPreview" zoomScale="80" zoomScaleNormal="90" zoomScaleSheetLayoutView="80" workbookViewId="0">
      <selection activeCell="A2" sqref="A2:AI2"/>
    </sheetView>
  </sheetViews>
  <sheetFormatPr defaultRowHeight="15"/>
  <cols>
    <col min="1" max="1" width="17" customWidth="1"/>
    <col min="2" max="2" width="1.375" customWidth="1"/>
    <col min="3" max="3" width="8.5" customWidth="1"/>
    <col min="4" max="4" width="1.375" customWidth="1"/>
    <col min="5" max="5" width="11.375" customWidth="1"/>
    <col min="6" max="6" width="1.375" customWidth="1"/>
    <col min="7" max="7" width="11.375" customWidth="1"/>
    <col min="8" max="8" width="1.375" customWidth="1"/>
    <col min="9" max="9" width="11.375" customWidth="1"/>
    <col min="10" max="10" width="1.375" customWidth="1"/>
    <col min="11" max="11" width="7.125" customWidth="1"/>
    <col min="12" max="12" width="1.375" customWidth="1"/>
    <col min="13" max="13" width="7.125" customWidth="1"/>
    <col min="14" max="14" width="1.375" customWidth="1"/>
    <col min="15" max="15" width="11.375" customWidth="1"/>
    <col min="16" max="16" width="1.375" customWidth="1"/>
    <col min="17" max="17" width="18.5" customWidth="1"/>
    <col min="18" max="18" width="1.375" customWidth="1"/>
    <col min="19" max="19" width="18.5" customWidth="1"/>
    <col min="20" max="20" width="1.375" customWidth="1"/>
    <col min="21" max="21" width="11.375" customWidth="1"/>
    <col min="22" max="22" width="18.5" customWidth="1"/>
    <col min="23" max="23" width="1.375" customWidth="1"/>
    <col min="24" max="24" width="11.375" customWidth="1"/>
    <col min="25" max="25" width="18.5" customWidth="1"/>
    <col min="26" max="26" width="1.375" customWidth="1"/>
    <col min="27" max="27" width="11.375" customWidth="1"/>
    <col min="28" max="28" width="1.375" customWidth="1"/>
    <col min="29" max="29" width="11.375" customWidth="1"/>
    <col min="30" max="30" width="1.375" customWidth="1"/>
    <col min="31" max="31" width="18.5" customWidth="1"/>
    <col min="32" max="32" width="1.375" customWidth="1"/>
    <col min="33" max="33" width="18.5" customWidth="1"/>
    <col min="34" max="34" width="1.375" customWidth="1"/>
    <col min="35" max="35" width="8.5" customWidth="1"/>
  </cols>
  <sheetData>
    <row r="1" spans="1:35" ht="20.100000000000001" customHeight="1">
      <c r="A1" s="1633" t="str">
        <f>'1'!A1:W1</f>
        <v>صندوق سرمایه گذاری ‫کارگزاری بانک تجارت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1609"/>
      <c r="AA1" s="1609"/>
      <c r="AB1" s="1609"/>
      <c r="AC1" s="1609"/>
      <c r="AD1" s="1609"/>
      <c r="AE1" s="1609"/>
      <c r="AF1" s="1609"/>
      <c r="AG1" s="1609"/>
      <c r="AH1" s="1609"/>
      <c r="AI1" s="1609"/>
    </row>
    <row r="2" spans="1:35" ht="20.100000000000001" customHeight="1">
      <c r="A2" s="1634" t="s">
        <v>0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  <c r="R2" s="1609"/>
      <c r="S2" s="1609"/>
      <c r="T2" s="1609"/>
      <c r="U2" s="1609"/>
      <c r="V2" s="1609"/>
      <c r="W2" s="1609"/>
      <c r="X2" s="1609"/>
      <c r="Y2" s="1609"/>
      <c r="Z2" s="1609"/>
      <c r="AA2" s="1609"/>
      <c r="AB2" s="1609"/>
      <c r="AC2" s="1609"/>
      <c r="AD2" s="1609"/>
      <c r="AE2" s="1609"/>
      <c r="AF2" s="1609"/>
      <c r="AG2" s="1609"/>
      <c r="AH2" s="1609"/>
      <c r="AI2" s="1609"/>
    </row>
    <row r="3" spans="1:35" ht="20.100000000000001" customHeight="1">
      <c r="A3" s="1635" t="s">
        <v>1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R3" s="1609"/>
      <c r="S3" s="1609"/>
      <c r="T3" s="1609"/>
      <c r="U3" s="1609"/>
      <c r="V3" s="1609"/>
      <c r="W3" s="1609"/>
      <c r="X3" s="1609"/>
      <c r="Y3" s="1609"/>
      <c r="Z3" s="1609"/>
      <c r="AA3" s="1609"/>
      <c r="AB3" s="1609"/>
      <c r="AC3" s="1609"/>
      <c r="AD3" s="1609"/>
      <c r="AE3" s="1609"/>
      <c r="AF3" s="1609"/>
      <c r="AG3" s="1609"/>
      <c r="AH3" s="1609"/>
      <c r="AI3" s="1609"/>
    </row>
    <row r="5" spans="1:35" ht="15.75">
      <c r="A5" s="1636" t="s">
        <v>38</v>
      </c>
      <c r="B5" s="1609"/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  <c r="R5" s="1609"/>
      <c r="S5" s="1609"/>
      <c r="T5" s="1609"/>
      <c r="U5" s="1609"/>
      <c r="V5" s="1609"/>
      <c r="W5" s="1609"/>
      <c r="X5" s="1609"/>
      <c r="Y5" s="1609"/>
      <c r="Z5" s="1609"/>
      <c r="AA5" s="1609"/>
      <c r="AB5" s="1609"/>
      <c r="AC5" s="1609"/>
      <c r="AD5" s="1609"/>
      <c r="AE5" s="1609"/>
      <c r="AF5" s="1609"/>
      <c r="AG5" s="1609"/>
      <c r="AH5" s="1609"/>
      <c r="AI5" s="1609"/>
    </row>
    <row r="7" spans="1:35" ht="15.75">
      <c r="C7" s="1637" t="s">
        <v>39</v>
      </c>
      <c r="D7" s="1618"/>
      <c r="E7" s="1618"/>
      <c r="F7" s="1618"/>
      <c r="G7" s="1618"/>
      <c r="H7" s="1618"/>
      <c r="I7" s="1618"/>
      <c r="J7" s="1618"/>
      <c r="K7" s="1618"/>
      <c r="L7" s="1618"/>
      <c r="M7" s="1618"/>
      <c r="O7" s="1638" t="s">
        <v>4</v>
      </c>
      <c r="P7" s="1618"/>
      <c r="Q7" s="1618"/>
      <c r="R7" s="1618"/>
      <c r="S7" s="1618"/>
      <c r="U7" s="1639" t="s">
        <v>5</v>
      </c>
      <c r="V7" s="1618"/>
      <c r="W7" s="1618"/>
      <c r="X7" s="1618"/>
      <c r="Y7" s="1618"/>
      <c r="AA7" s="1640" t="s">
        <v>6</v>
      </c>
      <c r="AB7" s="1618"/>
      <c r="AC7" s="1618"/>
      <c r="AD7" s="1618"/>
      <c r="AE7" s="1618"/>
      <c r="AF7" s="1618"/>
      <c r="AG7" s="1618"/>
      <c r="AH7" s="1618"/>
      <c r="AI7" s="1618"/>
    </row>
    <row r="8" spans="1:35">
      <c r="A8" s="1621" t="s">
        <v>40</v>
      </c>
      <c r="C8" s="1642" t="s">
        <v>41</v>
      </c>
      <c r="E8" s="1644" t="s">
        <v>42</v>
      </c>
      <c r="G8" s="1646" t="s">
        <v>43</v>
      </c>
      <c r="I8" s="1648" t="s">
        <v>44</v>
      </c>
      <c r="K8" s="1650" t="s">
        <v>45</v>
      </c>
      <c r="M8" s="1652" t="s">
        <v>37</v>
      </c>
      <c r="O8" s="1621" t="s">
        <v>8</v>
      </c>
      <c r="Q8" s="1621" t="s">
        <v>9</v>
      </c>
      <c r="S8" s="1621" t="s">
        <v>10</v>
      </c>
      <c r="U8" s="1621" t="s">
        <v>11</v>
      </c>
      <c r="V8" s="1609"/>
      <c r="X8" s="1621" t="s">
        <v>12</v>
      </c>
      <c r="Y8" s="1609"/>
      <c r="AA8" s="1621" t="s">
        <v>8</v>
      </c>
      <c r="AC8" s="1658" t="s">
        <v>46</v>
      </c>
      <c r="AE8" s="1621" t="s">
        <v>9</v>
      </c>
      <c r="AG8" s="1621" t="s">
        <v>10</v>
      </c>
      <c r="AI8" s="1662" t="s">
        <v>14</v>
      </c>
    </row>
    <row r="9" spans="1:35">
      <c r="A9" s="1641"/>
      <c r="C9" s="1643"/>
      <c r="E9" s="1645"/>
      <c r="G9" s="1647"/>
      <c r="I9" s="1649"/>
      <c r="K9" s="1651"/>
      <c r="M9" s="1653"/>
      <c r="O9" s="1654"/>
      <c r="Q9" s="1655"/>
      <c r="S9" s="1656"/>
      <c r="U9" s="201" t="s">
        <v>8</v>
      </c>
      <c r="V9" s="202" t="s">
        <v>9</v>
      </c>
      <c r="X9" s="203" t="s">
        <v>8</v>
      </c>
      <c r="Y9" s="204" t="s">
        <v>15</v>
      </c>
      <c r="AA9" s="1657"/>
      <c r="AC9" s="1659"/>
      <c r="AE9" s="1660"/>
      <c r="AG9" s="1661"/>
      <c r="AI9" s="1663"/>
    </row>
    <row r="10" spans="1:35" ht="30">
      <c r="A10" s="205" t="s">
        <v>47</v>
      </c>
      <c r="C10" s="1" t="s">
        <v>48</v>
      </c>
      <c r="E10" s="1" t="s">
        <v>49</v>
      </c>
      <c r="G10" s="1" t="s">
        <v>50</v>
      </c>
      <c r="I10" s="1" t="s">
        <v>51</v>
      </c>
      <c r="K10" s="1" t="s">
        <v>52</v>
      </c>
      <c r="O10" s="206">
        <v>400</v>
      </c>
      <c r="Q10" s="207">
        <v>405793536</v>
      </c>
      <c r="S10" s="208">
        <v>416724455</v>
      </c>
      <c r="Z10" s="1"/>
      <c r="AA10" s="209">
        <v>400</v>
      </c>
      <c r="AC10" s="210">
        <v>1042000</v>
      </c>
      <c r="AE10" s="211">
        <v>405793536</v>
      </c>
      <c r="AG10" s="212">
        <v>416724455</v>
      </c>
      <c r="AI10" s="213">
        <v>5.0742690882394162E-4</v>
      </c>
    </row>
    <row r="11" spans="1:35" ht="30">
      <c r="A11" s="214" t="s">
        <v>53</v>
      </c>
      <c r="C11" s="1" t="s">
        <v>48</v>
      </c>
      <c r="E11" s="1" t="s">
        <v>49</v>
      </c>
      <c r="G11" s="1" t="s">
        <v>50</v>
      </c>
      <c r="I11" s="1" t="s">
        <v>51</v>
      </c>
      <c r="K11" s="1" t="s">
        <v>52</v>
      </c>
      <c r="O11" s="215">
        <v>16138</v>
      </c>
      <c r="Q11" s="216">
        <v>16118995622</v>
      </c>
      <c r="S11" s="217">
        <v>16135139528</v>
      </c>
      <c r="Z11" s="1"/>
      <c r="AA11" s="218">
        <v>16138</v>
      </c>
      <c r="AC11" s="219">
        <v>1010000</v>
      </c>
      <c r="AE11" s="220">
        <v>16118995622</v>
      </c>
      <c r="AG11" s="221">
        <v>16296425737</v>
      </c>
      <c r="AI11" s="222">
        <v>1.9843435722064436E-2</v>
      </c>
    </row>
    <row r="12" spans="1:35" ht="30">
      <c r="A12" s="223" t="s">
        <v>54</v>
      </c>
      <c r="C12" s="1" t="s">
        <v>48</v>
      </c>
      <c r="E12" s="1" t="s">
        <v>49</v>
      </c>
      <c r="G12" s="1" t="s">
        <v>50</v>
      </c>
      <c r="I12" s="1" t="s">
        <v>51</v>
      </c>
      <c r="K12" s="1" t="s">
        <v>52</v>
      </c>
      <c r="O12" s="224">
        <v>1000</v>
      </c>
      <c r="Q12" s="225">
        <v>1010183060</v>
      </c>
      <c r="S12" s="226">
        <v>1009816937</v>
      </c>
      <c r="Z12" s="1"/>
      <c r="AA12" s="227">
        <v>1000</v>
      </c>
      <c r="AC12" s="228">
        <v>1010000</v>
      </c>
      <c r="AE12" s="229">
        <v>1010183060</v>
      </c>
      <c r="AG12" s="230">
        <v>1009816937</v>
      </c>
      <c r="AI12" s="231">
        <v>1.2296093513877676E-3</v>
      </c>
    </row>
    <row r="13" spans="1:35" ht="30">
      <c r="A13" s="232" t="s">
        <v>55</v>
      </c>
      <c r="C13" s="1" t="s">
        <v>48</v>
      </c>
      <c r="E13" s="1" t="s">
        <v>49</v>
      </c>
      <c r="G13" s="1" t="s">
        <v>56</v>
      </c>
      <c r="I13" s="1" t="s">
        <v>57</v>
      </c>
      <c r="K13" s="1" t="s">
        <v>52</v>
      </c>
      <c r="O13" s="233">
        <v>254</v>
      </c>
      <c r="Q13" s="234">
        <v>256586497</v>
      </c>
      <c r="S13" s="235">
        <v>256493502</v>
      </c>
      <c r="Z13" s="1"/>
      <c r="AA13" s="236">
        <v>254</v>
      </c>
      <c r="AC13" s="237">
        <v>1010000</v>
      </c>
      <c r="AE13" s="238">
        <v>256586497</v>
      </c>
      <c r="AG13" s="239">
        <v>256493502</v>
      </c>
      <c r="AI13" s="240">
        <v>3.1232077525492828E-4</v>
      </c>
    </row>
    <row r="14" spans="1:35" ht="30">
      <c r="A14" s="241" t="s">
        <v>58</v>
      </c>
      <c r="C14" s="1" t="s">
        <v>59</v>
      </c>
      <c r="E14" s="1" t="s">
        <v>49</v>
      </c>
      <c r="G14" s="1" t="s">
        <v>60</v>
      </c>
      <c r="I14" s="1" t="s">
        <v>61</v>
      </c>
      <c r="K14" s="1" t="s">
        <v>62</v>
      </c>
      <c r="O14" s="242">
        <v>44598</v>
      </c>
      <c r="Q14" s="243">
        <v>34922561783</v>
      </c>
      <c r="S14" s="244">
        <v>35802358796</v>
      </c>
      <c r="Z14" s="1"/>
      <c r="AA14" s="245">
        <v>44598</v>
      </c>
      <c r="AC14" s="246">
        <v>810932</v>
      </c>
      <c r="AE14" s="247">
        <v>34922561783</v>
      </c>
      <c r="AG14" s="248">
        <v>36159390258</v>
      </c>
      <c r="AI14" s="249">
        <v>4.4029687731130362E-2</v>
      </c>
    </row>
    <row r="15" spans="1:35" ht="30">
      <c r="A15" s="250" t="s">
        <v>63</v>
      </c>
      <c r="C15" s="1" t="s">
        <v>59</v>
      </c>
      <c r="E15" s="1" t="s">
        <v>49</v>
      </c>
      <c r="G15" s="1" t="s">
        <v>64</v>
      </c>
      <c r="I15" s="1" t="s">
        <v>65</v>
      </c>
      <c r="K15" s="1" t="s">
        <v>62</v>
      </c>
      <c r="O15" s="251">
        <v>7252</v>
      </c>
      <c r="Q15" s="252">
        <v>4759050191</v>
      </c>
      <c r="S15" s="253">
        <v>6245892819</v>
      </c>
      <c r="U15" s="254">
        <v>0</v>
      </c>
      <c r="V15" s="255">
        <v>0</v>
      </c>
      <c r="X15" s="256">
        <v>7252</v>
      </c>
      <c r="Y15" s="257">
        <v>6271995289</v>
      </c>
    </row>
    <row r="16" spans="1:35" ht="30">
      <c r="A16" s="258" t="s">
        <v>66</v>
      </c>
      <c r="C16" s="1" t="s">
        <v>59</v>
      </c>
      <c r="E16" s="1" t="s">
        <v>49</v>
      </c>
      <c r="G16" s="1" t="s">
        <v>60</v>
      </c>
      <c r="I16" s="1" t="s">
        <v>67</v>
      </c>
      <c r="K16" s="1" t="s">
        <v>62</v>
      </c>
      <c r="O16" s="259">
        <v>1335</v>
      </c>
      <c r="Q16" s="260">
        <v>1009577786</v>
      </c>
      <c r="S16" s="261">
        <v>990248975</v>
      </c>
      <c r="Z16" s="1"/>
      <c r="AA16" s="262">
        <v>1335</v>
      </c>
      <c r="AC16" s="263">
        <v>740379</v>
      </c>
      <c r="AE16" s="264">
        <v>1009577786</v>
      </c>
      <c r="AG16" s="265">
        <v>988226816</v>
      </c>
      <c r="AI16" s="266">
        <v>1.2033200174436753E-3</v>
      </c>
    </row>
    <row r="17" spans="1:35" ht="30">
      <c r="A17" s="267" t="s">
        <v>68</v>
      </c>
      <c r="C17" s="1" t="s">
        <v>48</v>
      </c>
      <c r="E17" s="1" t="s">
        <v>49</v>
      </c>
      <c r="G17" s="1" t="s">
        <v>69</v>
      </c>
      <c r="I17" s="1" t="s">
        <v>70</v>
      </c>
      <c r="K17" s="1" t="s">
        <v>62</v>
      </c>
      <c r="O17" s="268">
        <v>13853</v>
      </c>
      <c r="Q17" s="269">
        <v>10357012543</v>
      </c>
      <c r="S17" s="270">
        <v>10169056830</v>
      </c>
      <c r="Z17" s="1"/>
      <c r="AA17" s="271">
        <v>13853</v>
      </c>
      <c r="AC17" s="272">
        <v>731426</v>
      </c>
      <c r="AE17" s="273">
        <v>10357012543</v>
      </c>
      <c r="AG17" s="274">
        <v>10130607872</v>
      </c>
      <c r="AI17" s="275">
        <v>1.2335592440804677E-2</v>
      </c>
    </row>
    <row r="18" spans="1:35" ht="30">
      <c r="A18" s="276" t="s">
        <v>71</v>
      </c>
      <c r="C18" s="1" t="s">
        <v>59</v>
      </c>
      <c r="E18" s="1" t="s">
        <v>49</v>
      </c>
      <c r="G18" s="1" t="s">
        <v>72</v>
      </c>
      <c r="I18" s="1" t="s">
        <v>73</v>
      </c>
      <c r="K18" s="1" t="s">
        <v>62</v>
      </c>
      <c r="O18" s="277">
        <v>7000</v>
      </c>
      <c r="Q18" s="278">
        <v>5383269568</v>
      </c>
      <c r="S18" s="279">
        <v>6195584847</v>
      </c>
      <c r="Z18" s="1"/>
      <c r="AA18" s="280">
        <v>7000</v>
      </c>
      <c r="AC18" s="281">
        <v>896884</v>
      </c>
      <c r="AE18" s="282">
        <v>5383269568</v>
      </c>
      <c r="AG18" s="283">
        <v>6277050078</v>
      </c>
      <c r="AI18" s="284">
        <v>7.6432858196733887E-3</v>
      </c>
    </row>
    <row r="19" spans="1:35" ht="30">
      <c r="A19" s="285" t="s">
        <v>74</v>
      </c>
      <c r="C19" s="1" t="s">
        <v>48</v>
      </c>
      <c r="E19" s="1" t="s">
        <v>49</v>
      </c>
      <c r="G19" s="1" t="s">
        <v>75</v>
      </c>
      <c r="I19" s="1" t="s">
        <v>76</v>
      </c>
      <c r="K19" s="1" t="s">
        <v>62</v>
      </c>
      <c r="O19" s="286">
        <v>20000</v>
      </c>
      <c r="Q19" s="287">
        <v>12162223999</v>
      </c>
      <c r="S19" s="288">
        <v>11810259002</v>
      </c>
      <c r="Z19" s="1"/>
      <c r="AA19" s="289">
        <v>20000</v>
      </c>
      <c r="AC19" s="290">
        <v>575643</v>
      </c>
      <c r="AE19" s="291">
        <v>12162223999</v>
      </c>
      <c r="AG19" s="292">
        <v>11510773294</v>
      </c>
      <c r="AI19" s="293">
        <v>1.4016158736706728E-2</v>
      </c>
    </row>
    <row r="20" spans="1:35" ht="30">
      <c r="A20" s="294" t="s">
        <v>77</v>
      </c>
      <c r="C20" s="1" t="s">
        <v>59</v>
      </c>
      <c r="E20" s="1" t="s">
        <v>49</v>
      </c>
      <c r="G20" s="1" t="s">
        <v>78</v>
      </c>
      <c r="I20" s="1" t="s">
        <v>79</v>
      </c>
      <c r="K20" s="1" t="s">
        <v>62</v>
      </c>
      <c r="O20" s="295">
        <v>29266</v>
      </c>
      <c r="Q20" s="296">
        <v>23066079359</v>
      </c>
      <c r="S20" s="297">
        <v>24354262110</v>
      </c>
      <c r="Z20" s="1"/>
      <c r="AA20" s="298">
        <v>29266</v>
      </c>
      <c r="AC20" s="299">
        <v>847279</v>
      </c>
      <c r="AE20" s="300">
        <v>23066079359</v>
      </c>
      <c r="AG20" s="301">
        <v>24791972854</v>
      </c>
      <c r="AI20" s="302">
        <v>3.0188087111307861E-2</v>
      </c>
    </row>
    <row r="21" spans="1:35" ht="30">
      <c r="A21" s="303" t="s">
        <v>80</v>
      </c>
      <c r="C21" s="1" t="s">
        <v>59</v>
      </c>
      <c r="E21" s="1" t="s">
        <v>49</v>
      </c>
      <c r="G21" s="1" t="s">
        <v>78</v>
      </c>
      <c r="I21" s="1" t="s">
        <v>81</v>
      </c>
      <c r="K21" s="1" t="s">
        <v>62</v>
      </c>
      <c r="O21" s="304">
        <v>11624</v>
      </c>
      <c r="Q21" s="305">
        <v>9425188002</v>
      </c>
      <c r="S21" s="306">
        <v>9762866744</v>
      </c>
      <c r="Z21" s="1"/>
      <c r="AA21" s="307">
        <v>11624</v>
      </c>
      <c r="AC21" s="308">
        <v>827612</v>
      </c>
      <c r="AE21" s="309">
        <v>9425188002</v>
      </c>
      <c r="AG21" s="310">
        <v>9618418234</v>
      </c>
      <c r="AI21" s="311">
        <v>1.1711921807551359E-2</v>
      </c>
    </row>
    <row r="22" spans="1:35" ht="30">
      <c r="A22" s="312" t="s">
        <v>82</v>
      </c>
      <c r="C22" s="1" t="s">
        <v>48</v>
      </c>
      <c r="E22" s="1" t="s">
        <v>49</v>
      </c>
      <c r="G22" s="1" t="s">
        <v>60</v>
      </c>
      <c r="I22" s="1" t="s">
        <v>83</v>
      </c>
      <c r="K22" s="1" t="s">
        <v>62</v>
      </c>
      <c r="O22" s="313">
        <v>37274</v>
      </c>
      <c r="Q22" s="314">
        <v>30386473318</v>
      </c>
      <c r="S22" s="315">
        <v>32045544182</v>
      </c>
      <c r="Z22" s="1"/>
      <c r="AA22" s="316">
        <v>37274</v>
      </c>
      <c r="AC22" s="317">
        <v>867367</v>
      </c>
      <c r="AE22" s="318">
        <v>30386473318</v>
      </c>
      <c r="AG22" s="319">
        <v>32324377702</v>
      </c>
      <c r="AI22" s="320">
        <v>3.935996282479607E-2</v>
      </c>
    </row>
    <row r="23" spans="1:35" ht="30">
      <c r="A23" s="321" t="s">
        <v>84</v>
      </c>
      <c r="C23" s="1" t="s">
        <v>48</v>
      </c>
      <c r="E23" s="1" t="s">
        <v>49</v>
      </c>
      <c r="G23" s="1" t="s">
        <v>60</v>
      </c>
      <c r="I23" s="1" t="s">
        <v>85</v>
      </c>
      <c r="K23" s="1" t="s">
        <v>62</v>
      </c>
      <c r="O23" s="322">
        <v>11417</v>
      </c>
      <c r="Q23" s="323">
        <v>9419761000</v>
      </c>
      <c r="S23" s="324">
        <v>9531170320</v>
      </c>
      <c r="Z23" s="1"/>
      <c r="AA23" s="325">
        <v>11417</v>
      </c>
      <c r="AC23" s="326">
        <v>849976</v>
      </c>
      <c r="AE23" s="327">
        <v>9419761000</v>
      </c>
      <c r="AG23" s="328">
        <v>9702417110</v>
      </c>
      <c r="AI23" s="329">
        <v>1.1814203517880468E-2</v>
      </c>
    </row>
    <row r="24" spans="1:35" ht="30">
      <c r="A24" s="330" t="s">
        <v>86</v>
      </c>
      <c r="C24" s="1" t="s">
        <v>48</v>
      </c>
      <c r="E24" s="1" t="s">
        <v>49</v>
      </c>
      <c r="G24" s="1" t="s">
        <v>60</v>
      </c>
      <c r="I24" s="1" t="s">
        <v>87</v>
      </c>
      <c r="K24" s="1" t="s">
        <v>62</v>
      </c>
      <c r="O24" s="331">
        <v>34894</v>
      </c>
      <c r="Q24" s="332">
        <v>28440513842</v>
      </c>
      <c r="S24" s="333">
        <v>28721802140</v>
      </c>
      <c r="Z24" s="1"/>
      <c r="AA24" s="334">
        <v>34894</v>
      </c>
      <c r="AC24" s="335">
        <v>835537</v>
      </c>
      <c r="AE24" s="336">
        <v>28440513842</v>
      </c>
      <c r="AG24" s="337">
        <v>29149943693</v>
      </c>
      <c r="AI24" s="338">
        <v>3.5494595152883314E-2</v>
      </c>
    </row>
    <row r="25" spans="1:35" ht="30">
      <c r="A25" s="339" t="s">
        <v>88</v>
      </c>
      <c r="C25" s="1" t="s">
        <v>48</v>
      </c>
      <c r="E25" s="1" t="s">
        <v>49</v>
      </c>
      <c r="G25" s="1" t="s">
        <v>60</v>
      </c>
      <c r="I25" s="1" t="s">
        <v>89</v>
      </c>
      <c r="K25" s="1" t="s">
        <v>62</v>
      </c>
      <c r="O25" s="340">
        <v>14862</v>
      </c>
      <c r="Q25" s="341">
        <v>11965171509</v>
      </c>
      <c r="S25" s="342">
        <v>12047346005</v>
      </c>
      <c r="Z25" s="1"/>
      <c r="AA25" s="343">
        <v>14862</v>
      </c>
      <c r="AC25" s="344">
        <v>819673</v>
      </c>
      <c r="AE25" s="345">
        <v>11965171509</v>
      </c>
      <c r="AG25" s="346">
        <v>12179772142</v>
      </c>
      <c r="AI25" s="347">
        <v>1.4830768998654081E-2</v>
      </c>
    </row>
    <row r="26" spans="1:35" ht="30">
      <c r="A26" s="348" t="s">
        <v>90</v>
      </c>
      <c r="C26" s="1" t="s">
        <v>48</v>
      </c>
      <c r="E26" s="1" t="s">
        <v>49</v>
      </c>
      <c r="G26" s="1" t="s">
        <v>50</v>
      </c>
      <c r="I26" s="1" t="s">
        <v>51</v>
      </c>
      <c r="K26" s="1" t="s">
        <v>52</v>
      </c>
      <c r="O26" s="349">
        <v>228</v>
      </c>
      <c r="Q26" s="350">
        <v>230321737</v>
      </c>
      <c r="S26" s="351">
        <v>230238262</v>
      </c>
      <c r="Z26" s="1"/>
      <c r="AA26" s="352">
        <v>228</v>
      </c>
      <c r="AC26" s="353">
        <v>1010000</v>
      </c>
      <c r="AE26" s="354">
        <v>230321737</v>
      </c>
      <c r="AG26" s="355">
        <v>230238262</v>
      </c>
      <c r="AI26" s="356">
        <v>2.803509325596377E-4</v>
      </c>
    </row>
    <row r="27" spans="1:35" ht="30">
      <c r="A27" s="357" t="s">
        <v>91</v>
      </c>
      <c r="C27" s="1" t="s">
        <v>48</v>
      </c>
      <c r="E27" s="1" t="s">
        <v>49</v>
      </c>
      <c r="G27" s="1" t="s">
        <v>92</v>
      </c>
      <c r="I27" s="1" t="s">
        <v>93</v>
      </c>
      <c r="K27" s="1" t="s">
        <v>94</v>
      </c>
      <c r="O27" s="358">
        <v>2400</v>
      </c>
      <c r="Q27" s="359">
        <v>2348224532</v>
      </c>
      <c r="S27" s="360">
        <v>2307330521</v>
      </c>
      <c r="Z27" s="1"/>
      <c r="AA27" s="361">
        <v>2400</v>
      </c>
      <c r="AC27" s="362">
        <v>963490</v>
      </c>
      <c r="AE27" s="363">
        <v>2348224532</v>
      </c>
      <c r="AG27" s="364">
        <v>2311956882</v>
      </c>
      <c r="AI27" s="365">
        <v>2.815167480313816E-3</v>
      </c>
    </row>
    <row r="28" spans="1:35" ht="30">
      <c r="A28" s="366" t="s">
        <v>95</v>
      </c>
      <c r="C28" s="1" t="s">
        <v>48</v>
      </c>
      <c r="E28" s="1" t="s">
        <v>49</v>
      </c>
      <c r="G28" s="1" t="s">
        <v>96</v>
      </c>
      <c r="I28" s="1" t="s">
        <v>97</v>
      </c>
      <c r="K28" s="1" t="s">
        <v>94</v>
      </c>
      <c r="O28" s="367">
        <v>101200</v>
      </c>
      <c r="Q28" s="368">
        <v>98309490303</v>
      </c>
      <c r="S28" s="369">
        <v>100831973692</v>
      </c>
      <c r="Z28" s="1"/>
      <c r="AA28" s="370">
        <v>101200</v>
      </c>
      <c r="AC28" s="371">
        <v>995001</v>
      </c>
      <c r="AE28" s="372">
        <v>98309490303</v>
      </c>
      <c r="AG28" s="373">
        <v>100675850394</v>
      </c>
      <c r="AI28" s="374">
        <v>0.12258852329328505</v>
      </c>
    </row>
    <row r="29" spans="1:35" ht="30">
      <c r="A29" s="375" t="s">
        <v>98</v>
      </c>
      <c r="C29" s="1" t="s">
        <v>59</v>
      </c>
      <c r="E29" s="1" t="s">
        <v>49</v>
      </c>
      <c r="G29" s="1" t="s">
        <v>99</v>
      </c>
      <c r="I29" s="1" t="s">
        <v>100</v>
      </c>
      <c r="K29" s="1" t="s">
        <v>101</v>
      </c>
      <c r="O29" s="376">
        <v>17060</v>
      </c>
      <c r="Q29" s="377">
        <v>16993227064</v>
      </c>
      <c r="S29" s="378">
        <v>17056907875</v>
      </c>
      <c r="U29" s="379">
        <v>0</v>
      </c>
      <c r="V29" s="380">
        <v>0</v>
      </c>
      <c r="X29" s="381">
        <v>17060</v>
      </c>
      <c r="Y29" s="382">
        <v>17060000000</v>
      </c>
    </row>
    <row r="30" spans="1:35">
      <c r="A30" s="383" t="s">
        <v>35</v>
      </c>
      <c r="O30" s="384">
        <f>SUM(O10:$O$29)</f>
        <v>372055</v>
      </c>
      <c r="Q30" s="385">
        <f>SUM(Q10:$Q$29)</f>
        <v>316969705251</v>
      </c>
      <c r="S30" s="386">
        <f>SUM(S10:$S$29)</f>
        <v>325921017542</v>
      </c>
      <c r="U30" s="387">
        <f>SUM(U10:$U$29)</f>
        <v>0</v>
      </c>
      <c r="V30" s="388">
        <f>SUM(V10:$V$29)</f>
        <v>0</v>
      </c>
      <c r="X30" s="389">
        <f>SUM(X10:$X$29)</f>
        <v>24312</v>
      </c>
      <c r="Y30" s="390">
        <f>SUM(Y10:$Y$29)</f>
        <v>23331995289</v>
      </c>
      <c r="AA30" s="391">
        <f>SUM(AA10:$AA$29)</f>
        <v>347743</v>
      </c>
      <c r="AC30" s="392">
        <f>SUM(AC10:$AC$29)</f>
        <v>15843199</v>
      </c>
      <c r="AE30" s="393">
        <f>SUM(AE10:$AE$29)</f>
        <v>295217427996</v>
      </c>
      <c r="AG30" s="394">
        <f>SUM(AG10:$AG$29)</f>
        <v>304030456222</v>
      </c>
      <c r="AI30" s="395">
        <f>SUM(AI10:$AI$29)</f>
        <v>0.37020441862252151</v>
      </c>
    </row>
    <row r="31" spans="1:35">
      <c r="O31" s="396"/>
      <c r="Q31" s="397"/>
      <c r="S31" s="398"/>
      <c r="U31" s="399"/>
      <c r="V31" s="400"/>
      <c r="X31" s="401"/>
      <c r="Y31" s="402"/>
      <c r="AA31" s="403"/>
      <c r="AC31" s="404"/>
      <c r="AE31" s="405"/>
      <c r="AG31" s="406"/>
      <c r="AI31" s="407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rightToLeft="1" view="pageBreakPreview" zoomScaleNormal="100" zoomScaleSheetLayoutView="100" workbookViewId="0">
      <selection activeCell="A2" sqref="A2:S2"/>
    </sheetView>
  </sheetViews>
  <sheetFormatPr defaultRowHeight="15"/>
  <cols>
    <col min="1" max="1" width="21.25" customWidth="1"/>
    <col min="2" max="2" width="1.375" customWidth="1"/>
    <col min="3" max="3" width="18.5" customWidth="1"/>
    <col min="4" max="4" width="1.375" customWidth="1"/>
    <col min="5" max="5" width="10" customWidth="1"/>
    <col min="6" max="6" width="1.375" customWidth="1"/>
    <col min="7" max="7" width="11.375" customWidth="1"/>
    <col min="8" max="8" width="1.375" customWidth="1"/>
    <col min="9" max="9" width="11.375" customWidth="1"/>
    <col min="10" max="10" width="1.375" customWidth="1"/>
    <col min="11" max="11" width="18.5" customWidth="1"/>
    <col min="12" max="12" width="1.375" customWidth="1"/>
    <col min="13" max="13" width="18.5" customWidth="1"/>
    <col min="14" max="14" width="1.375" customWidth="1"/>
    <col min="15" max="15" width="18.5" customWidth="1"/>
    <col min="16" max="16" width="1.375" customWidth="1"/>
    <col min="17" max="17" width="18.5" customWidth="1"/>
    <col min="18" max="18" width="1.375" customWidth="1"/>
    <col min="19" max="19" width="10.625" customWidth="1"/>
  </cols>
  <sheetData>
    <row r="1" spans="1:19" ht="20.100000000000001" customHeight="1">
      <c r="A1" s="1664" t="str">
        <f>'3'!A1:AI1</f>
        <v>صندوق سرمایه گذاری ‫کارگزاری بانک تجارت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</row>
    <row r="2" spans="1:19" ht="20.100000000000001" customHeight="1">
      <c r="A2" s="1665" t="s">
        <v>0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  <c r="R2" s="1609"/>
      <c r="S2" s="1609"/>
    </row>
    <row r="3" spans="1:19" ht="20.100000000000001" customHeight="1">
      <c r="A3" s="1666" t="s">
        <v>1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R3" s="1609"/>
      <c r="S3" s="1609"/>
    </row>
    <row r="5" spans="1:19" ht="15.75">
      <c r="A5" s="1667" t="s">
        <v>102</v>
      </c>
      <c r="B5" s="1609"/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  <c r="R5" s="1609"/>
      <c r="S5" s="1609"/>
    </row>
    <row r="7" spans="1:19" ht="15.75">
      <c r="C7" s="1668" t="s">
        <v>103</v>
      </c>
      <c r="D7" s="1618"/>
      <c r="E7" s="1618"/>
      <c r="F7" s="1618"/>
      <c r="G7" s="1618"/>
      <c r="H7" s="1618"/>
      <c r="I7" s="1618"/>
      <c r="K7" s="408" t="s">
        <v>4</v>
      </c>
      <c r="M7" s="1669" t="s">
        <v>5</v>
      </c>
      <c r="N7" s="1618"/>
      <c r="O7" s="1618"/>
      <c r="Q7" s="1670" t="s">
        <v>6</v>
      </c>
      <c r="R7" s="1618"/>
      <c r="S7" s="1618"/>
    </row>
    <row r="8" spans="1:19" ht="31.5">
      <c r="A8" s="409" t="s">
        <v>104</v>
      </c>
      <c r="C8" s="410" t="s">
        <v>105</v>
      </c>
      <c r="E8" s="411" t="s">
        <v>106</v>
      </c>
      <c r="G8" s="412" t="s">
        <v>107</v>
      </c>
      <c r="I8" s="413" t="s">
        <v>108</v>
      </c>
      <c r="K8" s="414" t="s">
        <v>109</v>
      </c>
      <c r="M8" s="415" t="s">
        <v>110</v>
      </c>
      <c r="O8" s="416" t="s">
        <v>111</v>
      </c>
      <c r="Q8" s="417" t="s">
        <v>109</v>
      </c>
      <c r="S8" s="418" t="s">
        <v>14</v>
      </c>
    </row>
    <row r="9" spans="1:19">
      <c r="A9" s="419" t="s">
        <v>112</v>
      </c>
      <c r="C9" s="1" t="s">
        <v>113</v>
      </c>
      <c r="E9" s="420" t="s">
        <v>114</v>
      </c>
      <c r="G9" s="1" t="s">
        <v>115</v>
      </c>
      <c r="I9" s="1" t="s">
        <v>116</v>
      </c>
      <c r="K9" s="421">
        <v>1759910035</v>
      </c>
      <c r="P9" s="1"/>
      <c r="Q9" s="422">
        <v>1759910035</v>
      </c>
      <c r="S9" s="423">
        <v>2.1429644892529401E-3</v>
      </c>
    </row>
    <row r="10" spans="1:19">
      <c r="A10" s="424" t="s">
        <v>112</v>
      </c>
      <c r="C10" s="1" t="s">
        <v>117</v>
      </c>
      <c r="E10" s="425" t="s">
        <v>118</v>
      </c>
      <c r="G10" s="1" t="s">
        <v>119</v>
      </c>
      <c r="I10" s="1" t="s">
        <v>120</v>
      </c>
      <c r="K10" s="426">
        <v>27000000000</v>
      </c>
      <c r="P10" s="1"/>
      <c r="Q10" s="427">
        <v>27000000000</v>
      </c>
      <c r="S10" s="428">
        <v>3.2876703955966355E-2</v>
      </c>
    </row>
    <row r="11" spans="1:19">
      <c r="A11" s="429" t="s">
        <v>121</v>
      </c>
      <c r="C11" s="1" t="s">
        <v>122</v>
      </c>
      <c r="E11" s="430" t="s">
        <v>123</v>
      </c>
      <c r="G11" s="1" t="s">
        <v>124</v>
      </c>
      <c r="I11" s="1" t="s">
        <v>62</v>
      </c>
      <c r="K11" s="431">
        <v>50000000</v>
      </c>
      <c r="P11" s="1"/>
      <c r="Q11" s="432">
        <v>50000000</v>
      </c>
      <c r="S11" s="433">
        <v>6.0882785103641398E-5</v>
      </c>
    </row>
    <row r="12" spans="1:19">
      <c r="A12" s="434" t="s">
        <v>121</v>
      </c>
      <c r="C12" s="1" t="s">
        <v>125</v>
      </c>
      <c r="E12" s="435" t="s">
        <v>114</v>
      </c>
      <c r="G12" s="1" t="s">
        <v>126</v>
      </c>
      <c r="I12" s="1" t="s">
        <v>62</v>
      </c>
      <c r="K12" s="436">
        <v>4180630734</v>
      </c>
      <c r="M12" s="437">
        <v>72231109813</v>
      </c>
      <c r="O12" s="438">
        <v>33802774475</v>
      </c>
      <c r="Q12" s="439">
        <v>42608966072</v>
      </c>
      <c r="S12" s="440">
        <v>5.1883050496998463E-2</v>
      </c>
    </row>
    <row r="13" spans="1:19">
      <c r="A13" s="441" t="s">
        <v>35</v>
      </c>
      <c r="K13" s="442">
        <f>SUM(K9:$K$12)</f>
        <v>32990540769</v>
      </c>
      <c r="M13" s="443">
        <f>SUM(M9:$M$12)</f>
        <v>72231109813</v>
      </c>
      <c r="O13" s="444">
        <f>SUM(O9:$O$12)</f>
        <v>33802774475</v>
      </c>
      <c r="Q13" s="445">
        <f>SUM(Q9:$Q$12)</f>
        <v>71418876107</v>
      </c>
      <c r="S13" s="446">
        <f>SUM(S9:$S$12)</f>
        <v>8.6963601727321399E-2</v>
      </c>
    </row>
    <row r="14" spans="1:19">
      <c r="K14" s="447"/>
      <c r="M14" s="448"/>
      <c r="O14" s="449"/>
      <c r="Q14" s="450"/>
      <c r="S14" s="451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Normal="100" zoomScaleSheetLayoutView="100" workbookViewId="0">
      <selection activeCell="A2" sqref="A2:I2"/>
    </sheetView>
  </sheetViews>
  <sheetFormatPr defaultRowHeight="15"/>
  <cols>
    <col min="1" max="1" width="49.75" customWidth="1"/>
    <col min="2" max="2" width="1.375" customWidth="1"/>
    <col min="3" max="3" width="11.375" customWidth="1"/>
    <col min="4" max="4" width="1.375" customWidth="1"/>
    <col min="5" max="5" width="21.25" customWidth="1"/>
    <col min="6" max="6" width="1.375" customWidth="1"/>
    <col min="7" max="7" width="11.375" customWidth="1"/>
    <col min="8" max="8" width="1.375" customWidth="1"/>
    <col min="9" max="9" width="11.375" customWidth="1"/>
  </cols>
  <sheetData>
    <row r="1" spans="1:9" ht="20.100000000000001" customHeight="1">
      <c r="A1" s="1671" t="str">
        <f>'5'!A1:S1</f>
        <v>صندوق سرمایه گذاری ‫کارگزاری بانک تجارت</v>
      </c>
      <c r="B1" s="1609"/>
      <c r="C1" s="1609"/>
      <c r="D1" s="1609"/>
      <c r="E1" s="1609"/>
      <c r="F1" s="1609"/>
      <c r="G1" s="1609"/>
      <c r="H1" s="1609"/>
      <c r="I1" s="1609"/>
    </row>
    <row r="2" spans="1:9" ht="20.100000000000001" customHeight="1">
      <c r="A2" s="1672" t="s">
        <v>127</v>
      </c>
      <c r="B2" s="1609"/>
      <c r="C2" s="1609"/>
      <c r="D2" s="1609"/>
      <c r="E2" s="1609"/>
      <c r="F2" s="1609"/>
      <c r="G2" s="1609"/>
      <c r="H2" s="1609"/>
      <c r="I2" s="1609"/>
    </row>
    <row r="3" spans="1:9" ht="20.100000000000001" customHeight="1">
      <c r="A3" s="1673" t="s">
        <v>1</v>
      </c>
      <c r="B3" s="1609"/>
      <c r="C3" s="1609"/>
      <c r="D3" s="1609"/>
      <c r="E3" s="1609"/>
      <c r="F3" s="1609"/>
      <c r="G3" s="1609"/>
      <c r="H3" s="1609"/>
      <c r="I3" s="1609"/>
    </row>
    <row r="5" spans="1:9" ht="15.75">
      <c r="A5" s="1674" t="s">
        <v>128</v>
      </c>
      <c r="B5" s="1609"/>
      <c r="C5" s="1609"/>
      <c r="D5" s="1609"/>
      <c r="E5" s="1609"/>
      <c r="F5" s="1609"/>
      <c r="G5" s="1609"/>
      <c r="H5" s="1609"/>
      <c r="I5" s="1609"/>
    </row>
    <row r="7" spans="1:9" ht="31.5">
      <c r="A7" s="452" t="s">
        <v>129</v>
      </c>
      <c r="C7" s="453" t="s">
        <v>130</v>
      </c>
      <c r="E7" s="454" t="s">
        <v>109</v>
      </c>
      <c r="G7" s="455" t="s">
        <v>131</v>
      </c>
      <c r="I7" s="456" t="s">
        <v>132</v>
      </c>
    </row>
    <row r="8" spans="1:9" ht="15.75">
      <c r="A8" s="457" t="s">
        <v>133</v>
      </c>
      <c r="C8" s="1" t="s">
        <v>134</v>
      </c>
      <c r="E8" s="458">
        <v>-137168696480</v>
      </c>
      <c r="G8" s="459">
        <f>E8/-122177215739</f>
        <v>1.1227027531305462</v>
      </c>
      <c r="I8" s="460">
        <f>E8/821250209150</f>
        <v>-0.16702424541476904</v>
      </c>
    </row>
    <row r="9" spans="1:9" ht="15.75">
      <c r="A9" s="461" t="s">
        <v>135</v>
      </c>
      <c r="C9" s="1" t="s">
        <v>136</v>
      </c>
      <c r="E9" s="462">
        <v>12644782916</v>
      </c>
      <c r="G9" s="463">
        <f>E9/-122177215739</f>
        <v>-0.1034954253910345</v>
      </c>
      <c r="I9" s="464">
        <f>E9/821250209150</f>
        <v>1.5396992019140481E-2</v>
      </c>
    </row>
    <row r="10" spans="1:9" ht="15.75">
      <c r="A10" s="465" t="s">
        <v>137</v>
      </c>
      <c r="C10" s="1" t="s">
        <v>138</v>
      </c>
      <c r="E10" s="466">
        <v>1723786148</v>
      </c>
      <c r="G10" s="467">
        <f>E10/-122177215739</f>
        <v>-1.4108900236214443E-2</v>
      </c>
      <c r="I10" s="468">
        <f>E10/821250209150</f>
        <v>2.0989780322663554E-3</v>
      </c>
    </row>
    <row r="11" spans="1:9" ht="15.75">
      <c r="A11" s="469" t="s">
        <v>139</v>
      </c>
      <c r="C11" s="1" t="s">
        <v>140</v>
      </c>
      <c r="E11" s="470">
        <v>622911677</v>
      </c>
      <c r="G11" s="471">
        <f>E11/-122177215739</f>
        <v>-5.0984275032972563E-3</v>
      </c>
      <c r="I11" s="472">
        <f>E11/821250209150</f>
        <v>7.5849195538679759E-4</v>
      </c>
    </row>
    <row r="12" spans="1:9" ht="15.75">
      <c r="A12" s="473" t="s">
        <v>35</v>
      </c>
      <c r="E12" s="474">
        <f>SUM(E8:$E$11)</f>
        <v>-122177215739</v>
      </c>
      <c r="G12" s="475">
        <f>SUM(G8:$G$11)</f>
        <v>1</v>
      </c>
      <c r="I12" s="476">
        <f>SUM(I8:$I$11)</f>
        <v>-0.14876978340797539</v>
      </c>
    </row>
    <row r="13" spans="1:9">
      <c r="E13" s="477"/>
      <c r="G13" s="478"/>
      <c r="I13" s="47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rightToLeft="1" view="pageBreakPreview" zoomScaleNormal="100" zoomScaleSheetLayoutView="100" workbookViewId="0">
      <selection activeCell="A2" sqref="A2:S2"/>
    </sheetView>
  </sheetViews>
  <sheetFormatPr defaultRowHeight="15"/>
  <cols>
    <col min="1" max="1" width="17" customWidth="1"/>
    <col min="2" max="2" width="1.375" customWidth="1"/>
    <col min="3" max="3" width="11.375" customWidth="1"/>
    <col min="4" max="4" width="1.375" customWidth="1"/>
    <col min="5" max="5" width="12.75" customWidth="1"/>
    <col min="6" max="6" width="1.375" customWidth="1"/>
    <col min="7" max="7" width="11.375" customWidth="1"/>
    <col min="8" max="8" width="1.375" customWidth="1"/>
    <col min="9" max="9" width="18.5" customWidth="1"/>
    <col min="10" max="10" width="1.375" customWidth="1"/>
    <col min="11" max="11" width="14.25" customWidth="1"/>
    <col min="12" max="12" width="1.375" customWidth="1"/>
    <col min="13" max="13" width="18.5" customWidth="1"/>
    <col min="14" max="14" width="1.375" customWidth="1"/>
    <col min="15" max="15" width="18.5" customWidth="1"/>
    <col min="16" max="16" width="1.375" customWidth="1"/>
    <col min="17" max="17" width="14.25" customWidth="1"/>
    <col min="18" max="18" width="1.375" customWidth="1"/>
    <col min="19" max="19" width="18.5" customWidth="1"/>
  </cols>
  <sheetData>
    <row r="1" spans="1:19" ht="20.100000000000001" customHeight="1">
      <c r="A1" s="1675" t="str">
        <f>'7'!A1:I1</f>
        <v>صندوق سرمایه گذاری ‫کارگزاری بانک تجارت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</row>
    <row r="2" spans="1:19" ht="20.100000000000001" customHeight="1">
      <c r="A2" s="1676" t="s">
        <v>127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  <c r="R2" s="1609"/>
      <c r="S2" s="1609"/>
    </row>
    <row r="3" spans="1:19" ht="20.100000000000001" customHeight="1">
      <c r="A3" s="1677" t="s">
        <v>1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R3" s="1609"/>
      <c r="S3" s="1609"/>
    </row>
    <row r="5" spans="1:19" ht="15.75">
      <c r="A5" s="1678" t="s">
        <v>141</v>
      </c>
      <c r="B5" s="1609"/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  <c r="R5" s="1609"/>
      <c r="S5" s="1609"/>
    </row>
    <row r="7" spans="1:19" ht="15.75">
      <c r="C7" s="1679" t="s">
        <v>142</v>
      </c>
      <c r="D7" s="1618"/>
      <c r="E7" s="1618"/>
      <c r="F7" s="1618"/>
      <c r="G7" s="1618"/>
      <c r="I7" s="1680" t="s">
        <v>143</v>
      </c>
      <c r="J7" s="1618"/>
      <c r="K7" s="1618"/>
      <c r="L7" s="1618"/>
      <c r="M7" s="1618"/>
      <c r="O7" s="1681" t="s">
        <v>6</v>
      </c>
      <c r="P7" s="1618"/>
      <c r="Q7" s="1618"/>
      <c r="R7" s="1618"/>
      <c r="S7" s="1618"/>
    </row>
    <row r="8" spans="1:19" ht="47.25">
      <c r="A8" s="480" t="s">
        <v>36</v>
      </c>
      <c r="C8" s="481" t="s">
        <v>144</v>
      </c>
      <c r="E8" s="482" t="s">
        <v>145</v>
      </c>
      <c r="G8" s="483" t="s">
        <v>146</v>
      </c>
      <c r="I8" s="484" t="s">
        <v>147</v>
      </c>
      <c r="K8" s="485" t="s">
        <v>148</v>
      </c>
      <c r="M8" s="486" t="s">
        <v>149</v>
      </c>
      <c r="O8" s="487" t="s">
        <v>147</v>
      </c>
      <c r="Q8" s="488" t="s">
        <v>148</v>
      </c>
      <c r="S8" s="489" t="s">
        <v>149</v>
      </c>
    </row>
    <row r="9" spans="1:19">
      <c r="A9" s="490" t="s">
        <v>19</v>
      </c>
      <c r="C9" s="1" t="s">
        <v>150</v>
      </c>
      <c r="E9" s="491">
        <v>3800000</v>
      </c>
      <c r="G9" s="492">
        <v>50</v>
      </c>
      <c r="N9" s="1"/>
      <c r="O9" s="493">
        <v>190000000</v>
      </c>
      <c r="Q9" s="494">
        <v>-17487562</v>
      </c>
      <c r="S9" s="495">
        <v>172512438</v>
      </c>
    </row>
    <row r="10" spans="1:19" ht="30">
      <c r="A10" s="496" t="s">
        <v>20</v>
      </c>
      <c r="C10" s="1" t="s">
        <v>151</v>
      </c>
      <c r="E10" s="497">
        <v>130333</v>
      </c>
      <c r="G10" s="498">
        <v>1200</v>
      </c>
      <c r="I10" s="499">
        <v>156399600</v>
      </c>
      <c r="K10" s="500">
        <v>-21524576</v>
      </c>
      <c r="M10" s="501">
        <v>134875024</v>
      </c>
      <c r="O10" s="502">
        <v>156399600</v>
      </c>
      <c r="Q10" s="503">
        <v>-21524576</v>
      </c>
      <c r="S10" s="504">
        <v>134875024</v>
      </c>
    </row>
    <row r="11" spans="1:19">
      <c r="A11" s="505" t="s">
        <v>23</v>
      </c>
      <c r="C11" s="1" t="s">
        <v>152</v>
      </c>
      <c r="E11" s="506">
        <v>2000</v>
      </c>
      <c r="G11" s="507">
        <v>2770</v>
      </c>
      <c r="N11" s="1"/>
      <c r="O11" s="508">
        <v>5540000</v>
      </c>
      <c r="Q11" s="509">
        <v>-218684</v>
      </c>
      <c r="S11" s="510">
        <v>5321316</v>
      </c>
    </row>
    <row r="12" spans="1:19">
      <c r="A12" s="511" t="s">
        <v>30</v>
      </c>
      <c r="C12" s="1" t="s">
        <v>153</v>
      </c>
      <c r="E12" s="512">
        <v>1500000</v>
      </c>
      <c r="G12" s="513">
        <v>140</v>
      </c>
      <c r="I12" s="514">
        <v>210000000</v>
      </c>
      <c r="K12" s="515">
        <v>-27500000</v>
      </c>
      <c r="M12" s="516">
        <v>182500000</v>
      </c>
      <c r="O12" s="517">
        <v>210000000</v>
      </c>
      <c r="Q12" s="518">
        <v>-27500000</v>
      </c>
      <c r="S12" s="519">
        <v>182500000</v>
      </c>
    </row>
    <row r="13" spans="1:19">
      <c r="A13" s="520" t="s">
        <v>35</v>
      </c>
      <c r="I13" s="521">
        <f>SUM(I9:$I$12)</f>
        <v>366399600</v>
      </c>
      <c r="K13" s="522">
        <f>SUM(K9:$K$12)</f>
        <v>-49024576</v>
      </c>
      <c r="M13" s="523">
        <f>SUM(M9:$M$12)</f>
        <v>317375024</v>
      </c>
      <c r="O13" s="524">
        <f>SUM(O9:$O$12)</f>
        <v>561939600</v>
      </c>
      <c r="Q13" s="525">
        <f>SUM(Q9:$Q$12)</f>
        <v>-66730822</v>
      </c>
      <c r="S13" s="526">
        <f>SUM(S9:$S$12)</f>
        <v>495208778</v>
      </c>
    </row>
    <row r="14" spans="1:19">
      <c r="I14" s="527"/>
      <c r="K14" s="528"/>
      <c r="M14" s="529"/>
      <c r="O14" s="530"/>
      <c r="Q14" s="531"/>
      <c r="S14" s="532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rightToLeft="1" view="pageBreakPreview" zoomScaleNormal="100" zoomScaleSheetLayoutView="100" workbookViewId="0">
      <selection activeCell="A2" sqref="A2:S2"/>
    </sheetView>
  </sheetViews>
  <sheetFormatPr defaultRowHeight="15"/>
  <cols>
    <col min="1" max="1" width="21.25" customWidth="1"/>
    <col min="2" max="2" width="1.375" customWidth="1"/>
    <col min="3" max="3" width="11.375" customWidth="1"/>
    <col min="4" max="4" width="1.375" customWidth="1"/>
    <col min="5" max="5" width="11.375" customWidth="1"/>
    <col min="6" max="6" width="1.375" customWidth="1"/>
    <col min="7" max="7" width="11.375" customWidth="1"/>
    <col min="8" max="8" width="1.375" customWidth="1"/>
    <col min="9" max="9" width="18.5" customWidth="1"/>
    <col min="10" max="10" width="1.375" customWidth="1"/>
    <col min="11" max="11" width="14.25" customWidth="1"/>
    <col min="12" max="12" width="1.375" customWidth="1"/>
    <col min="13" max="13" width="18.5" customWidth="1"/>
    <col min="14" max="14" width="1.375" customWidth="1"/>
    <col min="15" max="15" width="18.5" customWidth="1"/>
    <col min="16" max="16" width="1.375" customWidth="1"/>
    <col min="17" max="17" width="14.25" customWidth="1"/>
    <col min="18" max="18" width="1.375" customWidth="1"/>
    <col min="19" max="19" width="18.5" customWidth="1"/>
  </cols>
  <sheetData>
    <row r="1" spans="1:19" ht="20.100000000000001" customHeight="1">
      <c r="A1" s="1682" t="str">
        <f>'8'!A1:S1</f>
        <v>صندوق سرمایه گذاری ‫کارگزاری بانک تجارت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</row>
    <row r="2" spans="1:19" ht="20.100000000000001" customHeight="1">
      <c r="A2" s="1683" t="s">
        <v>127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  <c r="R2" s="1609"/>
      <c r="S2" s="1609"/>
    </row>
    <row r="3" spans="1:19" ht="20.100000000000001" customHeight="1">
      <c r="A3" s="1684" t="s">
        <v>1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R3" s="1609"/>
      <c r="S3" s="1609"/>
    </row>
    <row r="5" spans="1:19" ht="15.75">
      <c r="A5" s="1685" t="s">
        <v>154</v>
      </c>
      <c r="B5" s="1609"/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  <c r="R5" s="1609"/>
      <c r="S5" s="1609"/>
    </row>
    <row r="7" spans="1:19" ht="15.75">
      <c r="I7" s="1686" t="s">
        <v>143</v>
      </c>
      <c r="J7" s="1618"/>
      <c r="K7" s="1618"/>
      <c r="L7" s="1618"/>
      <c r="M7" s="1618"/>
      <c r="O7" s="1687" t="s">
        <v>6</v>
      </c>
      <c r="P7" s="1618"/>
      <c r="Q7" s="1618"/>
      <c r="R7" s="1618"/>
      <c r="S7" s="1618"/>
    </row>
    <row r="8" spans="1:19" ht="31.5">
      <c r="A8" s="533" t="s">
        <v>129</v>
      </c>
      <c r="C8" s="534" t="s">
        <v>155</v>
      </c>
      <c r="E8" s="535" t="s">
        <v>44</v>
      </c>
      <c r="G8" s="536" t="s">
        <v>108</v>
      </c>
      <c r="I8" s="537" t="s">
        <v>156</v>
      </c>
      <c r="K8" s="538" t="s">
        <v>148</v>
      </c>
      <c r="M8" s="539" t="s">
        <v>157</v>
      </c>
      <c r="O8" s="540" t="s">
        <v>156</v>
      </c>
      <c r="Q8" s="541" t="s">
        <v>148</v>
      </c>
      <c r="S8" s="542" t="s">
        <v>157</v>
      </c>
    </row>
    <row r="9" spans="1:19" ht="30">
      <c r="A9" s="543" t="s">
        <v>47</v>
      </c>
      <c r="C9" s="1" t="s">
        <v>51</v>
      </c>
      <c r="E9" s="1" t="s">
        <v>51</v>
      </c>
      <c r="G9" s="1" t="s">
        <v>52</v>
      </c>
      <c r="I9" s="544">
        <v>6342844</v>
      </c>
      <c r="K9" s="545">
        <v>0</v>
      </c>
      <c r="M9" s="546">
        <v>6342844</v>
      </c>
      <c r="O9" s="547">
        <v>19554279</v>
      </c>
      <c r="Q9" s="548">
        <v>0</v>
      </c>
      <c r="S9" s="549">
        <v>19554279</v>
      </c>
    </row>
    <row r="10" spans="1:19" ht="30">
      <c r="A10" s="550" t="s">
        <v>53</v>
      </c>
      <c r="C10" s="1" t="s">
        <v>51</v>
      </c>
      <c r="E10" s="1" t="s">
        <v>51</v>
      </c>
      <c r="G10" s="1" t="s">
        <v>52</v>
      </c>
      <c r="I10" s="551">
        <v>255902048</v>
      </c>
      <c r="K10" s="552">
        <v>0</v>
      </c>
      <c r="M10" s="553">
        <v>255902048</v>
      </c>
      <c r="O10" s="554">
        <v>788917391</v>
      </c>
      <c r="Q10" s="555">
        <v>0</v>
      </c>
      <c r="S10" s="556">
        <v>788917391</v>
      </c>
    </row>
    <row r="11" spans="1:19" ht="30">
      <c r="A11" s="557" t="s">
        <v>54</v>
      </c>
      <c r="C11" s="1" t="s">
        <v>51</v>
      </c>
      <c r="E11" s="1" t="s">
        <v>51</v>
      </c>
      <c r="G11" s="1" t="s">
        <v>52</v>
      </c>
      <c r="I11" s="558">
        <v>15857111</v>
      </c>
      <c r="K11" s="559">
        <v>0</v>
      </c>
      <c r="M11" s="560">
        <v>15857111</v>
      </c>
      <c r="O11" s="561">
        <v>48885698</v>
      </c>
      <c r="Q11" s="562">
        <v>0</v>
      </c>
      <c r="S11" s="563">
        <v>48885698</v>
      </c>
    </row>
    <row r="12" spans="1:19" ht="30">
      <c r="A12" s="564" t="s">
        <v>55</v>
      </c>
      <c r="C12" s="1" t="s">
        <v>57</v>
      </c>
      <c r="E12" s="1" t="s">
        <v>57</v>
      </c>
      <c r="G12" s="1" t="s">
        <v>52</v>
      </c>
      <c r="I12" s="565">
        <v>3857552</v>
      </c>
      <c r="K12" s="566">
        <v>0</v>
      </c>
      <c r="M12" s="567">
        <v>3857552</v>
      </c>
      <c r="O12" s="568">
        <v>12932016</v>
      </c>
      <c r="Q12" s="569">
        <v>0</v>
      </c>
      <c r="S12" s="570">
        <v>12932016</v>
      </c>
    </row>
    <row r="13" spans="1:19" ht="30">
      <c r="A13" s="571" t="s">
        <v>158</v>
      </c>
      <c r="C13" s="1" t="s">
        <v>159</v>
      </c>
      <c r="E13" s="1" t="s">
        <v>160</v>
      </c>
      <c r="G13" s="1" t="s">
        <v>120</v>
      </c>
      <c r="I13" s="572">
        <v>421643820</v>
      </c>
      <c r="K13" s="573">
        <v>-13348094</v>
      </c>
      <c r="M13" s="574">
        <v>408295726</v>
      </c>
      <c r="O13" s="575">
        <v>1293041048</v>
      </c>
      <c r="Q13" s="576">
        <v>0</v>
      </c>
      <c r="S13" s="577">
        <v>1293041048</v>
      </c>
    </row>
    <row r="14" spans="1:19" ht="30">
      <c r="A14" s="578" t="s">
        <v>161</v>
      </c>
      <c r="C14" s="1" t="s">
        <v>159</v>
      </c>
      <c r="E14" s="1" t="s">
        <v>162</v>
      </c>
      <c r="G14" s="1" t="s">
        <v>116</v>
      </c>
      <c r="I14" s="579">
        <v>14465010</v>
      </c>
      <c r="K14" s="580">
        <v>0</v>
      </c>
      <c r="M14" s="581">
        <v>14465010</v>
      </c>
      <c r="O14" s="582">
        <v>33037450</v>
      </c>
      <c r="Q14" s="583">
        <v>0</v>
      </c>
      <c r="S14" s="584">
        <v>33037450</v>
      </c>
    </row>
    <row r="15" spans="1:19" ht="30">
      <c r="A15" s="585" t="s">
        <v>90</v>
      </c>
      <c r="C15" s="1" t="s">
        <v>51</v>
      </c>
      <c r="E15" s="1" t="s">
        <v>51</v>
      </c>
      <c r="G15" s="1" t="s">
        <v>52</v>
      </c>
      <c r="I15" s="586">
        <v>3615421</v>
      </c>
      <c r="K15" s="587">
        <v>0</v>
      </c>
      <c r="M15" s="588">
        <v>3615421</v>
      </c>
      <c r="O15" s="589">
        <v>11145939</v>
      </c>
      <c r="Q15" s="590">
        <v>0</v>
      </c>
      <c r="S15" s="591">
        <v>11145939</v>
      </c>
    </row>
    <row r="16" spans="1:19" ht="30">
      <c r="A16" s="592" t="s">
        <v>91</v>
      </c>
      <c r="C16" s="1" t="s">
        <v>163</v>
      </c>
      <c r="E16" s="1" t="s">
        <v>93</v>
      </c>
      <c r="G16" s="1" t="s">
        <v>94</v>
      </c>
      <c r="I16" s="593">
        <v>27850685</v>
      </c>
      <c r="K16" s="594">
        <v>0</v>
      </c>
      <c r="M16" s="595">
        <v>27850685</v>
      </c>
      <c r="O16" s="596">
        <v>91565888</v>
      </c>
      <c r="Q16" s="597">
        <v>0</v>
      </c>
      <c r="S16" s="598">
        <v>91565888</v>
      </c>
    </row>
    <row r="17" spans="1:19" ht="30">
      <c r="A17" s="599" t="s">
        <v>95</v>
      </c>
      <c r="C17" s="1" t="s">
        <v>97</v>
      </c>
      <c r="E17" s="1" t="s">
        <v>97</v>
      </c>
      <c r="G17" s="1" t="s">
        <v>94</v>
      </c>
      <c r="I17" s="600">
        <v>1286533124</v>
      </c>
      <c r="K17" s="601">
        <v>0</v>
      </c>
      <c r="M17" s="602">
        <v>1286533124</v>
      </c>
      <c r="O17" s="603">
        <v>3896913750</v>
      </c>
      <c r="Q17" s="604">
        <v>0</v>
      </c>
      <c r="S17" s="605">
        <v>3896913750</v>
      </c>
    </row>
    <row r="18" spans="1:19">
      <c r="A18" s="606" t="s">
        <v>164</v>
      </c>
      <c r="C18" s="1" t="s">
        <v>162</v>
      </c>
      <c r="E18" s="1" t="s">
        <v>100</v>
      </c>
      <c r="G18" s="1" t="s">
        <v>101</v>
      </c>
      <c r="I18" s="607">
        <v>208532742</v>
      </c>
      <c r="K18" s="608">
        <v>0</v>
      </c>
      <c r="M18" s="609">
        <v>208532742</v>
      </c>
      <c r="O18" s="610">
        <v>725300464</v>
      </c>
      <c r="Q18" s="611">
        <v>0</v>
      </c>
      <c r="S18" s="612">
        <v>725300464</v>
      </c>
    </row>
    <row r="19" spans="1:19" ht="30">
      <c r="A19" s="613" t="s">
        <v>165</v>
      </c>
      <c r="C19" s="1" t="s">
        <v>151</v>
      </c>
      <c r="E19" s="1" t="s">
        <v>162</v>
      </c>
      <c r="G19" s="1" t="s">
        <v>62</v>
      </c>
      <c r="N19" s="1"/>
      <c r="O19" s="614">
        <v>397707650</v>
      </c>
      <c r="Q19" s="615">
        <v>0</v>
      </c>
      <c r="S19" s="616">
        <v>397707650</v>
      </c>
    </row>
    <row r="20" spans="1:19">
      <c r="A20" s="617" t="s">
        <v>35</v>
      </c>
      <c r="I20" s="618">
        <f>SUM(I9:$I$19)</f>
        <v>2244600357</v>
      </c>
      <c r="K20" s="619">
        <f>SUM(K9:$K$19)</f>
        <v>-13348094</v>
      </c>
      <c r="M20" s="620">
        <f>SUM(M9:$M$19)</f>
        <v>2231252263</v>
      </c>
      <c r="O20" s="621">
        <f>SUM(O9:$O$19)</f>
        <v>7319001573</v>
      </c>
      <c r="Q20" s="622">
        <f>SUM(Q9:$Q$19)</f>
        <v>0</v>
      </c>
      <c r="S20" s="623">
        <f>SUM(S9:$S$19)</f>
        <v>7319001573</v>
      </c>
    </row>
    <row r="21" spans="1:19">
      <c r="I21" s="624"/>
      <c r="K21" s="625"/>
      <c r="M21" s="626"/>
      <c r="O21" s="627"/>
      <c r="Q21" s="628"/>
      <c r="S21" s="62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rightToLeft="1" view="pageBreakPreview" zoomScaleNormal="100" zoomScaleSheetLayoutView="100" workbookViewId="0">
      <selection activeCell="A2" sqref="A2:Q2"/>
    </sheetView>
  </sheetViews>
  <sheetFormatPr defaultRowHeight="15"/>
  <cols>
    <col min="1" max="1" width="21.25" customWidth="1"/>
    <col min="2" max="2" width="1.375" customWidth="1"/>
    <col min="3" max="3" width="12.75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7" customWidth="1"/>
    <col min="10" max="10" width="1.375" customWidth="1"/>
    <col min="11" max="11" width="12.75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7" customWidth="1"/>
  </cols>
  <sheetData>
    <row r="1" spans="1:17" ht="20.100000000000001" customHeight="1">
      <c r="A1" s="1688" t="str">
        <f>'9'!A1:S1</f>
        <v>صندوق سرمایه گذاری ‫کارگزاری بانک تجارت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</row>
    <row r="2" spans="1:17" ht="20.100000000000001" customHeight="1">
      <c r="A2" s="1689" t="s">
        <v>127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</row>
    <row r="3" spans="1:17" ht="20.100000000000001" customHeight="1">
      <c r="A3" s="1690" t="s">
        <v>1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</row>
    <row r="5" spans="1:17" ht="15.75">
      <c r="A5" s="1691" t="s">
        <v>166</v>
      </c>
      <c r="B5" s="1609"/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</row>
    <row r="7" spans="1:17" ht="15.75">
      <c r="C7" s="1692" t="s">
        <v>143</v>
      </c>
      <c r="D7" s="1618"/>
      <c r="E7" s="1618"/>
      <c r="F7" s="1618"/>
      <c r="G7" s="1618"/>
      <c r="H7" s="1618"/>
      <c r="I7" s="1618"/>
      <c r="K7" s="1693" t="s">
        <v>6</v>
      </c>
      <c r="L7" s="1618"/>
      <c r="M7" s="1618"/>
      <c r="N7" s="1618"/>
      <c r="O7" s="1618"/>
      <c r="P7" s="1618"/>
      <c r="Q7" s="1618"/>
    </row>
    <row r="8" spans="1:17" ht="31.5">
      <c r="A8" s="630" t="s">
        <v>129</v>
      </c>
      <c r="C8" s="631" t="s">
        <v>8</v>
      </c>
      <c r="E8" s="632" t="s">
        <v>10</v>
      </c>
      <c r="G8" s="633" t="s">
        <v>167</v>
      </c>
      <c r="I8" s="634" t="s">
        <v>168</v>
      </c>
      <c r="K8" s="635" t="s">
        <v>8</v>
      </c>
      <c r="M8" s="636" t="s">
        <v>10</v>
      </c>
      <c r="O8" s="637" t="s">
        <v>167</v>
      </c>
      <c r="Q8" s="638" t="s">
        <v>168</v>
      </c>
    </row>
    <row r="9" spans="1:17">
      <c r="A9" s="639" t="s">
        <v>16</v>
      </c>
      <c r="C9" s="640">
        <v>275</v>
      </c>
      <c r="E9" s="641">
        <v>62736984</v>
      </c>
      <c r="G9" s="642">
        <v>68382006</v>
      </c>
      <c r="I9" s="643">
        <v>-5645022</v>
      </c>
      <c r="K9" s="644">
        <v>275</v>
      </c>
      <c r="M9" s="645">
        <v>62736984</v>
      </c>
      <c r="O9" s="646">
        <v>68382006</v>
      </c>
      <c r="Q9" s="647">
        <v>-5645022</v>
      </c>
    </row>
    <row r="10" spans="1:17">
      <c r="A10" s="648" t="s">
        <v>17</v>
      </c>
      <c r="C10" s="649">
        <v>150</v>
      </c>
      <c r="E10" s="650">
        <v>5821163</v>
      </c>
      <c r="G10" s="651">
        <v>7314233</v>
      </c>
      <c r="I10" s="652">
        <v>-1493070</v>
      </c>
      <c r="K10" s="653">
        <v>150</v>
      </c>
      <c r="M10" s="654">
        <v>5821163</v>
      </c>
      <c r="O10" s="655">
        <v>7314233</v>
      </c>
      <c r="Q10" s="656">
        <v>-1493070</v>
      </c>
    </row>
    <row r="11" spans="1:17" ht="30">
      <c r="A11" s="657" t="s">
        <v>63</v>
      </c>
      <c r="C11" s="658">
        <v>7252</v>
      </c>
      <c r="E11" s="659">
        <v>6271995289</v>
      </c>
      <c r="G11" s="660">
        <v>6121646425</v>
      </c>
      <c r="I11" s="661">
        <v>150348864</v>
      </c>
      <c r="K11" s="662">
        <v>7252</v>
      </c>
      <c r="M11" s="663">
        <v>6271995289</v>
      </c>
      <c r="O11" s="664">
        <v>6121646425</v>
      </c>
      <c r="Q11" s="665">
        <v>150348864</v>
      </c>
    </row>
    <row r="12" spans="1:17" ht="30">
      <c r="A12" s="666" t="s">
        <v>77</v>
      </c>
      <c r="J12" s="1"/>
      <c r="K12" s="667">
        <v>28000</v>
      </c>
      <c r="M12" s="668">
        <v>23347822449</v>
      </c>
      <c r="O12" s="669">
        <v>22559065544</v>
      </c>
      <c r="Q12" s="670">
        <v>788756905</v>
      </c>
    </row>
    <row r="13" spans="1:17" ht="30">
      <c r="A13" s="671" t="s">
        <v>169</v>
      </c>
      <c r="J13" s="1"/>
      <c r="K13" s="672">
        <v>854</v>
      </c>
      <c r="M13" s="673">
        <v>854000000</v>
      </c>
      <c r="O13" s="674">
        <v>842632517</v>
      </c>
      <c r="Q13" s="675">
        <v>11367483</v>
      </c>
    </row>
    <row r="14" spans="1:17" ht="30">
      <c r="A14" s="676" t="s">
        <v>170</v>
      </c>
      <c r="J14" s="1"/>
      <c r="K14" s="677">
        <v>11673</v>
      </c>
      <c r="M14" s="678">
        <v>11673000000</v>
      </c>
      <c r="O14" s="679">
        <v>11534615024</v>
      </c>
      <c r="Q14" s="680">
        <v>138384976</v>
      </c>
    </row>
    <row r="15" spans="1:17" ht="30">
      <c r="A15" s="681" t="s">
        <v>84</v>
      </c>
      <c r="J15" s="1"/>
      <c r="K15" s="682">
        <v>5847</v>
      </c>
      <c r="M15" s="683">
        <v>4876104595</v>
      </c>
      <c r="O15" s="684">
        <v>4823267976</v>
      </c>
      <c r="Q15" s="685">
        <v>52836619</v>
      </c>
    </row>
    <row r="16" spans="1:17" ht="30">
      <c r="A16" s="686" t="s">
        <v>171</v>
      </c>
      <c r="J16" s="1"/>
      <c r="K16" s="687">
        <v>64952</v>
      </c>
      <c r="M16" s="688">
        <v>64952000000</v>
      </c>
      <c r="O16" s="689">
        <v>64518765374</v>
      </c>
      <c r="Q16" s="690">
        <v>433234626</v>
      </c>
    </row>
    <row r="17" spans="1:17" ht="30">
      <c r="A17" s="691" t="s">
        <v>88</v>
      </c>
      <c r="J17" s="1"/>
      <c r="K17" s="692">
        <v>10392</v>
      </c>
      <c r="M17" s="693">
        <v>8401458553</v>
      </c>
      <c r="O17" s="694">
        <v>8256697913</v>
      </c>
      <c r="Q17" s="695">
        <v>144760640</v>
      </c>
    </row>
    <row r="18" spans="1:17">
      <c r="A18" s="696" t="s">
        <v>19</v>
      </c>
      <c r="C18" s="697">
        <v>2100000</v>
      </c>
      <c r="E18" s="698">
        <v>23365747765</v>
      </c>
      <c r="G18" s="699">
        <v>23213269825</v>
      </c>
      <c r="I18" s="700">
        <v>152477940</v>
      </c>
      <c r="K18" s="701">
        <v>2100000</v>
      </c>
      <c r="M18" s="702">
        <v>23365747765</v>
      </c>
      <c r="O18" s="703">
        <v>23213269825</v>
      </c>
      <c r="Q18" s="704">
        <v>152477940</v>
      </c>
    </row>
    <row r="19" spans="1:17">
      <c r="A19" s="705" t="s">
        <v>23</v>
      </c>
      <c r="C19" s="706">
        <v>2000</v>
      </c>
      <c r="E19" s="707">
        <v>44189501</v>
      </c>
      <c r="G19" s="708">
        <v>-19794401</v>
      </c>
      <c r="I19" s="709">
        <v>63983902</v>
      </c>
      <c r="K19" s="710">
        <v>2000</v>
      </c>
      <c r="M19" s="711">
        <v>44189501</v>
      </c>
      <c r="O19" s="712">
        <v>-19794401</v>
      </c>
      <c r="Q19" s="713">
        <v>63983902</v>
      </c>
    </row>
    <row r="20" spans="1:17">
      <c r="A20" s="714" t="s">
        <v>26</v>
      </c>
      <c r="J20" s="1"/>
      <c r="K20" s="715">
        <v>300000</v>
      </c>
      <c r="M20" s="716">
        <v>14195660016</v>
      </c>
      <c r="O20" s="717">
        <v>12753174424</v>
      </c>
      <c r="Q20" s="718">
        <v>1442485592</v>
      </c>
    </row>
    <row r="21" spans="1:17">
      <c r="A21" s="719" t="s">
        <v>27</v>
      </c>
      <c r="J21" s="1"/>
      <c r="K21" s="720">
        <v>1000000</v>
      </c>
      <c r="M21" s="721">
        <v>19559362826</v>
      </c>
      <c r="O21" s="722">
        <v>23367771326</v>
      </c>
      <c r="Q21" s="723">
        <v>-3808408500</v>
      </c>
    </row>
    <row r="22" spans="1:17">
      <c r="A22" s="724" t="s">
        <v>29</v>
      </c>
      <c r="J22" s="1"/>
      <c r="K22" s="725">
        <v>500000</v>
      </c>
      <c r="M22" s="726">
        <v>15343161812</v>
      </c>
      <c r="O22" s="727">
        <v>8790834062</v>
      </c>
      <c r="Q22" s="728">
        <v>6552327750</v>
      </c>
    </row>
    <row r="23" spans="1:17" ht="30">
      <c r="A23" s="729" t="s">
        <v>95</v>
      </c>
      <c r="J23" s="1"/>
      <c r="K23" s="730">
        <v>2100</v>
      </c>
      <c r="M23" s="731">
        <v>2082824520</v>
      </c>
      <c r="O23" s="732">
        <v>2090843318</v>
      </c>
      <c r="Q23" s="733">
        <v>-8018798</v>
      </c>
    </row>
    <row r="24" spans="1:17">
      <c r="A24" s="734" t="s">
        <v>98</v>
      </c>
      <c r="C24" s="735">
        <v>17060</v>
      </c>
      <c r="E24" s="736">
        <v>17060000000</v>
      </c>
      <c r="G24" s="737">
        <v>17056907875</v>
      </c>
      <c r="I24" s="738">
        <v>3092125</v>
      </c>
      <c r="K24" s="739">
        <v>17060</v>
      </c>
      <c r="M24" s="740">
        <v>17060000000</v>
      </c>
      <c r="O24" s="741">
        <v>17056907875</v>
      </c>
      <c r="Q24" s="742">
        <v>3092125</v>
      </c>
    </row>
    <row r="25" spans="1:17">
      <c r="A25" s="743" t="s">
        <v>34</v>
      </c>
      <c r="C25" s="744">
        <v>250050</v>
      </c>
      <c r="E25" s="745">
        <v>45070292387</v>
      </c>
      <c r="G25" s="746">
        <v>46699048541</v>
      </c>
      <c r="I25" s="747">
        <v>-1628756154</v>
      </c>
      <c r="K25" s="748">
        <v>250050</v>
      </c>
      <c r="M25" s="749">
        <v>45070292387</v>
      </c>
      <c r="O25" s="750">
        <v>46699048541</v>
      </c>
      <c r="Q25" s="751">
        <v>-1628756154</v>
      </c>
    </row>
    <row r="26" spans="1:17">
      <c r="A26" s="752" t="s">
        <v>172</v>
      </c>
      <c r="J26" s="1"/>
      <c r="K26" s="753">
        <v>2023691</v>
      </c>
      <c r="M26" s="754">
        <v>53314019902</v>
      </c>
      <c r="O26" s="755">
        <v>54784843025</v>
      </c>
      <c r="Q26" s="756">
        <v>-1470823123</v>
      </c>
    </row>
    <row r="27" spans="1:17">
      <c r="A27" s="757" t="s">
        <v>35</v>
      </c>
      <c r="C27" s="758">
        <f>SUM(C9:$C$26)</f>
        <v>2376787</v>
      </c>
      <c r="E27" s="759">
        <f>SUM(E9:$E$26)</f>
        <v>91880783089</v>
      </c>
      <c r="G27" s="760">
        <f>SUM(G9:$G$26)</f>
        <v>93146774504</v>
      </c>
      <c r="I27" s="761">
        <f>SUM(I9:$I$26)</f>
        <v>-1265991415</v>
      </c>
      <c r="K27" s="762">
        <f>SUM(K9:$K$26)</f>
        <v>6324296</v>
      </c>
      <c r="M27" s="763">
        <f>SUM(M9:$M$26)</f>
        <v>310480197762</v>
      </c>
      <c r="O27" s="764">
        <f>SUM(O9:$O$26)</f>
        <v>307469285007</v>
      </c>
      <c r="Q27" s="765">
        <f>SUM(Q9:$Q$26)</f>
        <v>3010912755</v>
      </c>
    </row>
    <row r="28" spans="1:17">
      <c r="C28" s="766"/>
      <c r="E28" s="767"/>
      <c r="G28" s="768"/>
      <c r="I28" s="769"/>
      <c r="K28" s="770"/>
      <c r="M28" s="771"/>
      <c r="O28" s="772"/>
      <c r="Q28" s="773"/>
    </row>
    <row r="30" spans="1:17">
      <c r="A30" s="1694" t="s">
        <v>173</v>
      </c>
      <c r="B30" s="1695"/>
      <c r="C30" s="1695"/>
      <c r="D30" s="1695"/>
      <c r="E30" s="1695"/>
      <c r="F30" s="1695"/>
      <c r="G30" s="1695"/>
      <c r="H30" s="1695"/>
      <c r="I30" s="1695"/>
      <c r="J30" s="1695"/>
      <c r="K30" s="1695"/>
      <c r="L30" s="1695"/>
      <c r="M30" s="1695"/>
      <c r="N30" s="1695"/>
      <c r="O30" s="1695"/>
      <c r="P30" s="1695"/>
      <c r="Q30" s="1696"/>
    </row>
  </sheetData>
  <mergeCells count="7">
    <mergeCell ref="A30:Q3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rightToLeft="1" view="pageBreakPreview" zoomScaleNormal="100" zoomScaleSheetLayoutView="100" workbookViewId="0">
      <selection activeCell="A2" sqref="A2:Q2"/>
    </sheetView>
  </sheetViews>
  <sheetFormatPr defaultRowHeight="15"/>
  <cols>
    <col min="1" max="1" width="21.25" customWidth="1"/>
    <col min="2" max="2" width="1.375" customWidth="1"/>
    <col min="3" max="3" width="14.25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7" customWidth="1"/>
    <col min="10" max="10" width="1.375" customWidth="1"/>
    <col min="11" max="11" width="14.25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7" customWidth="1"/>
  </cols>
  <sheetData>
    <row r="1" spans="1:17" ht="20.100000000000001" customHeight="1">
      <c r="A1" s="1697" t="str">
        <f>'10'!A1:Q1</f>
        <v>صندوق سرمایه گذاری ‫کارگزاری بانک تجارت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</row>
    <row r="2" spans="1:17" ht="20.100000000000001" customHeight="1">
      <c r="A2" s="1698" t="s">
        <v>127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</row>
    <row r="3" spans="1:17" ht="20.100000000000001" customHeight="1">
      <c r="A3" s="1699" t="s">
        <v>1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</row>
    <row r="5" spans="1:17" ht="15.75">
      <c r="A5" s="1700" t="s">
        <v>174</v>
      </c>
      <c r="B5" s="1609"/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</row>
    <row r="7" spans="1:17" ht="15.75">
      <c r="C7" s="1701" t="s">
        <v>143</v>
      </c>
      <c r="D7" s="1618"/>
      <c r="E7" s="1618"/>
      <c r="F7" s="1618"/>
      <c r="G7" s="1618"/>
      <c r="H7" s="1618"/>
      <c r="I7" s="1618"/>
      <c r="K7" s="1702" t="s">
        <v>6</v>
      </c>
      <c r="L7" s="1618"/>
      <c r="M7" s="1618"/>
      <c r="N7" s="1618"/>
      <c r="O7" s="1618"/>
      <c r="P7" s="1618"/>
      <c r="Q7" s="1618"/>
    </row>
    <row r="8" spans="1:17" ht="31.5">
      <c r="A8" s="774" t="s">
        <v>129</v>
      </c>
      <c r="C8" s="775" t="s">
        <v>8</v>
      </c>
      <c r="E8" s="776" t="s">
        <v>10</v>
      </c>
      <c r="G8" s="777" t="s">
        <v>167</v>
      </c>
      <c r="I8" s="778" t="s">
        <v>175</v>
      </c>
      <c r="K8" s="779" t="s">
        <v>8</v>
      </c>
      <c r="M8" s="780" t="s">
        <v>10</v>
      </c>
      <c r="O8" s="781" t="s">
        <v>167</v>
      </c>
      <c r="Q8" s="782" t="s">
        <v>175</v>
      </c>
    </row>
    <row r="9" spans="1:17" ht="30">
      <c r="A9" s="783" t="s">
        <v>47</v>
      </c>
      <c r="C9" s="784">
        <v>400</v>
      </c>
      <c r="E9" s="785">
        <v>416724455</v>
      </c>
      <c r="G9" s="786">
        <v>416724455</v>
      </c>
      <c r="I9" s="787">
        <v>0</v>
      </c>
      <c r="K9" s="788">
        <v>400</v>
      </c>
      <c r="M9" s="789">
        <v>416724455</v>
      </c>
      <c r="O9" s="790">
        <v>399933099</v>
      </c>
      <c r="Q9" s="791">
        <v>16791356</v>
      </c>
    </row>
    <row r="10" spans="1:17" ht="30">
      <c r="A10" s="792" t="s">
        <v>53</v>
      </c>
      <c r="C10" s="793">
        <v>16138</v>
      </c>
      <c r="E10" s="794">
        <v>16296425737</v>
      </c>
      <c r="G10" s="795">
        <v>16135139528</v>
      </c>
      <c r="I10" s="796">
        <v>161286209</v>
      </c>
      <c r="K10" s="797">
        <v>16138</v>
      </c>
      <c r="M10" s="798">
        <v>16296425737</v>
      </c>
      <c r="O10" s="799">
        <v>16522316787</v>
      </c>
      <c r="Q10" s="800">
        <v>-225891050</v>
      </c>
    </row>
    <row r="11" spans="1:17" ht="30">
      <c r="A11" s="801" t="s">
        <v>54</v>
      </c>
      <c r="C11" s="802">
        <v>1000</v>
      </c>
      <c r="E11" s="803">
        <v>1009816937</v>
      </c>
      <c r="G11" s="804">
        <v>1009816937</v>
      </c>
      <c r="I11" s="805">
        <v>0</v>
      </c>
      <c r="K11" s="806">
        <v>1000</v>
      </c>
      <c r="M11" s="807">
        <v>1009816937</v>
      </c>
      <c r="O11" s="808">
        <v>1009816937</v>
      </c>
      <c r="Q11" s="809">
        <v>0</v>
      </c>
    </row>
    <row r="12" spans="1:17" ht="30">
      <c r="A12" s="810" t="s">
        <v>55</v>
      </c>
      <c r="C12" s="811">
        <v>254</v>
      </c>
      <c r="E12" s="812">
        <v>256493502</v>
      </c>
      <c r="G12" s="813">
        <v>256493502</v>
      </c>
      <c r="I12" s="814">
        <v>0</v>
      </c>
      <c r="K12" s="815">
        <v>254</v>
      </c>
      <c r="M12" s="816">
        <v>256493502</v>
      </c>
      <c r="O12" s="817">
        <v>256493502</v>
      </c>
      <c r="Q12" s="818">
        <v>0</v>
      </c>
    </row>
    <row r="13" spans="1:17">
      <c r="A13" s="819" t="s">
        <v>16</v>
      </c>
      <c r="C13" s="820">
        <v>372725</v>
      </c>
      <c r="E13" s="821">
        <v>70519392807</v>
      </c>
      <c r="G13" s="822">
        <v>87842593032</v>
      </c>
      <c r="I13" s="823">
        <v>-17323200225</v>
      </c>
      <c r="K13" s="824">
        <v>372725</v>
      </c>
      <c r="M13" s="825">
        <v>70519392807</v>
      </c>
      <c r="O13" s="826">
        <v>93191444807</v>
      </c>
      <c r="Q13" s="827">
        <v>-22672052000</v>
      </c>
    </row>
    <row r="14" spans="1:17">
      <c r="A14" s="828" t="s">
        <v>17</v>
      </c>
      <c r="C14" s="829">
        <v>0</v>
      </c>
      <c r="E14" s="830">
        <v>0</v>
      </c>
      <c r="G14" s="831">
        <v>-1168564</v>
      </c>
      <c r="I14" s="832">
        <v>1168564</v>
      </c>
    </row>
    <row r="15" spans="1:17" ht="30">
      <c r="A15" s="833" t="s">
        <v>58</v>
      </c>
      <c r="C15" s="834">
        <v>44598</v>
      </c>
      <c r="E15" s="835">
        <v>36159390258</v>
      </c>
      <c r="G15" s="836">
        <v>35802358796</v>
      </c>
      <c r="I15" s="837">
        <v>357031462</v>
      </c>
      <c r="K15" s="838">
        <v>44598</v>
      </c>
      <c r="M15" s="839">
        <v>36159390258</v>
      </c>
      <c r="O15" s="840">
        <v>35297749821</v>
      </c>
      <c r="Q15" s="841">
        <v>861640437</v>
      </c>
    </row>
    <row r="16" spans="1:17" ht="30">
      <c r="A16" s="842" t="s">
        <v>63</v>
      </c>
      <c r="C16" s="843">
        <v>0</v>
      </c>
      <c r="E16" s="844">
        <v>0</v>
      </c>
      <c r="G16" s="845">
        <v>123109391</v>
      </c>
      <c r="I16" s="846">
        <v>-123109391</v>
      </c>
    </row>
    <row r="17" spans="1:17" ht="30">
      <c r="A17" s="847" t="s">
        <v>66</v>
      </c>
      <c r="C17" s="848">
        <v>1335</v>
      </c>
      <c r="E17" s="849">
        <v>988226816</v>
      </c>
      <c r="G17" s="850">
        <v>990248975</v>
      </c>
      <c r="I17" s="851">
        <v>-2022159</v>
      </c>
      <c r="K17" s="852">
        <v>1335</v>
      </c>
      <c r="M17" s="853">
        <v>988226816</v>
      </c>
      <c r="O17" s="854">
        <v>959807148</v>
      </c>
      <c r="Q17" s="855">
        <v>28419668</v>
      </c>
    </row>
    <row r="18" spans="1:17" ht="30">
      <c r="A18" s="856" t="s">
        <v>68</v>
      </c>
      <c r="C18" s="857">
        <v>13853</v>
      </c>
      <c r="E18" s="858">
        <v>10130607872</v>
      </c>
      <c r="G18" s="859">
        <v>10169056830</v>
      </c>
      <c r="I18" s="860">
        <v>-38448958</v>
      </c>
      <c r="K18" s="861">
        <v>13853</v>
      </c>
      <c r="M18" s="862">
        <v>10130607872</v>
      </c>
      <c r="O18" s="863">
        <v>9879401551</v>
      </c>
      <c r="Q18" s="864">
        <v>251206321</v>
      </c>
    </row>
    <row r="19" spans="1:17" ht="30">
      <c r="A19" s="865" t="s">
        <v>71</v>
      </c>
      <c r="C19" s="866">
        <v>7000</v>
      </c>
      <c r="E19" s="867">
        <v>6277050078</v>
      </c>
      <c r="G19" s="868">
        <v>6195584847</v>
      </c>
      <c r="I19" s="869">
        <v>81465231</v>
      </c>
      <c r="K19" s="870">
        <v>7000</v>
      </c>
      <c r="M19" s="871">
        <v>6277050078</v>
      </c>
      <c r="O19" s="872">
        <v>6089246124</v>
      </c>
      <c r="Q19" s="873">
        <v>187803954</v>
      </c>
    </row>
    <row r="20" spans="1:17" ht="30">
      <c r="A20" s="874" t="s">
        <v>74</v>
      </c>
      <c r="C20" s="875">
        <v>20000</v>
      </c>
      <c r="E20" s="876">
        <v>11510773294</v>
      </c>
      <c r="G20" s="877">
        <v>11810259002</v>
      </c>
      <c r="I20" s="878">
        <v>-299485708</v>
      </c>
      <c r="K20" s="879">
        <v>20000</v>
      </c>
      <c r="M20" s="880">
        <v>11510773294</v>
      </c>
      <c r="O20" s="881">
        <v>11332705575</v>
      </c>
      <c r="Q20" s="882">
        <v>178067719</v>
      </c>
    </row>
    <row r="21" spans="1:17" ht="30">
      <c r="A21" s="883" t="s">
        <v>77</v>
      </c>
      <c r="C21" s="884">
        <v>29266</v>
      </c>
      <c r="E21" s="885">
        <v>24791972854</v>
      </c>
      <c r="G21" s="886">
        <v>24354262110</v>
      </c>
      <c r="I21" s="887">
        <v>437710744</v>
      </c>
      <c r="K21" s="888">
        <v>29266</v>
      </c>
      <c r="M21" s="889">
        <v>24791972854</v>
      </c>
      <c r="O21" s="890">
        <v>23583481501</v>
      </c>
      <c r="Q21" s="891">
        <v>1208491353</v>
      </c>
    </row>
    <row r="22" spans="1:17" ht="30">
      <c r="A22" s="892" t="s">
        <v>80</v>
      </c>
      <c r="C22" s="893">
        <v>11624</v>
      </c>
      <c r="E22" s="894">
        <v>9618418234</v>
      </c>
      <c r="G22" s="895">
        <v>9762866744</v>
      </c>
      <c r="I22" s="896">
        <v>-144448510</v>
      </c>
      <c r="K22" s="897">
        <v>11624</v>
      </c>
      <c r="M22" s="898">
        <v>9618418234</v>
      </c>
      <c r="O22" s="899">
        <v>9425188002</v>
      </c>
      <c r="Q22" s="900">
        <v>193230232</v>
      </c>
    </row>
    <row r="23" spans="1:17" ht="30">
      <c r="A23" s="901" t="s">
        <v>82</v>
      </c>
      <c r="C23" s="902">
        <v>37274</v>
      </c>
      <c r="E23" s="903">
        <v>32324377702</v>
      </c>
      <c r="G23" s="904">
        <v>32045544182</v>
      </c>
      <c r="I23" s="905">
        <v>278833520</v>
      </c>
      <c r="K23" s="906">
        <v>37274</v>
      </c>
      <c r="M23" s="907">
        <v>32324377702</v>
      </c>
      <c r="O23" s="908">
        <v>31114981097</v>
      </c>
      <c r="Q23" s="909">
        <v>1209396605</v>
      </c>
    </row>
    <row r="24" spans="1:17" ht="30">
      <c r="A24" s="910" t="s">
        <v>84</v>
      </c>
      <c r="C24" s="911">
        <v>11417</v>
      </c>
      <c r="E24" s="912">
        <v>9702417110</v>
      </c>
      <c r="G24" s="913">
        <v>9531170320</v>
      </c>
      <c r="I24" s="914">
        <v>171246790</v>
      </c>
      <c r="K24" s="915">
        <v>11417</v>
      </c>
      <c r="M24" s="916">
        <v>9702417110</v>
      </c>
      <c r="O24" s="917">
        <v>9419761000</v>
      </c>
      <c r="Q24" s="918">
        <v>282656110</v>
      </c>
    </row>
    <row r="25" spans="1:17" ht="30">
      <c r="A25" s="919" t="s">
        <v>86</v>
      </c>
      <c r="C25" s="920">
        <v>34894</v>
      </c>
      <c r="E25" s="921">
        <v>29149943693</v>
      </c>
      <c r="G25" s="922">
        <v>28721802140</v>
      </c>
      <c r="I25" s="923">
        <v>428141553</v>
      </c>
      <c r="K25" s="924">
        <v>34894</v>
      </c>
      <c r="M25" s="925">
        <v>29149943693</v>
      </c>
      <c r="O25" s="926">
        <v>28265326325</v>
      </c>
      <c r="Q25" s="927">
        <v>884617368</v>
      </c>
    </row>
    <row r="26" spans="1:17" ht="30">
      <c r="A26" s="928" t="s">
        <v>88</v>
      </c>
      <c r="C26" s="929">
        <v>14862</v>
      </c>
      <c r="E26" s="930">
        <v>12179772142</v>
      </c>
      <c r="G26" s="931">
        <v>12047346005</v>
      </c>
      <c r="I26" s="932">
        <v>132426137</v>
      </c>
      <c r="K26" s="933">
        <v>14862</v>
      </c>
      <c r="M26" s="934">
        <v>12179772142</v>
      </c>
      <c r="O26" s="935">
        <v>11810400287</v>
      </c>
      <c r="Q26" s="936">
        <v>369371855</v>
      </c>
    </row>
    <row r="27" spans="1:17">
      <c r="A27" s="937" t="s">
        <v>18</v>
      </c>
      <c r="C27" s="938">
        <v>6585459</v>
      </c>
      <c r="E27" s="939">
        <v>27363431669</v>
      </c>
      <c r="G27" s="940">
        <v>26643341362</v>
      </c>
      <c r="I27" s="941">
        <v>720090307</v>
      </c>
      <c r="K27" s="942">
        <v>6585459</v>
      </c>
      <c r="M27" s="943">
        <v>27363431669</v>
      </c>
      <c r="O27" s="944">
        <v>37296409542</v>
      </c>
      <c r="Q27" s="945">
        <v>-9932977873</v>
      </c>
    </row>
    <row r="28" spans="1:17">
      <c r="A28" s="946" t="s">
        <v>19</v>
      </c>
      <c r="C28" s="947">
        <v>2840000</v>
      </c>
      <c r="E28" s="948">
        <v>28315713059</v>
      </c>
      <c r="G28" s="949">
        <v>29485003579</v>
      </c>
      <c r="I28" s="950">
        <v>-1169290520</v>
      </c>
      <c r="K28" s="951">
        <v>2840000</v>
      </c>
      <c r="M28" s="952">
        <v>28315713059</v>
      </c>
      <c r="O28" s="953">
        <v>31582325134</v>
      </c>
      <c r="Q28" s="954">
        <v>-3266612075</v>
      </c>
    </row>
    <row r="29" spans="1:17">
      <c r="A29" s="955" t="s">
        <v>20</v>
      </c>
      <c r="C29" s="956">
        <v>130333</v>
      </c>
      <c r="E29" s="957">
        <v>4656297220</v>
      </c>
      <c r="G29" s="958">
        <v>4811766243</v>
      </c>
      <c r="I29" s="959">
        <v>-155469023</v>
      </c>
      <c r="K29" s="960">
        <v>130333</v>
      </c>
      <c r="M29" s="961">
        <v>4656297220</v>
      </c>
      <c r="O29" s="962">
        <v>5234278426</v>
      </c>
      <c r="Q29" s="963">
        <v>-577981206</v>
      </c>
    </row>
    <row r="30" spans="1:17">
      <c r="A30" s="964" t="s">
        <v>21</v>
      </c>
      <c r="C30" s="965">
        <v>408266</v>
      </c>
      <c r="E30" s="966">
        <v>25247920078</v>
      </c>
      <c r="G30" s="967">
        <v>27913456294</v>
      </c>
      <c r="I30" s="968">
        <v>-2665536216</v>
      </c>
      <c r="K30" s="969">
        <v>408266</v>
      </c>
      <c r="M30" s="970">
        <v>25247920078</v>
      </c>
      <c r="O30" s="971">
        <v>30676870174</v>
      </c>
      <c r="Q30" s="972">
        <v>-5428950096</v>
      </c>
    </row>
    <row r="31" spans="1:17" ht="30">
      <c r="A31" s="973" t="s">
        <v>22</v>
      </c>
      <c r="C31" s="974">
        <v>2000000</v>
      </c>
      <c r="E31" s="975">
        <v>22465530000</v>
      </c>
      <c r="G31" s="976">
        <v>22087791000</v>
      </c>
      <c r="I31" s="977">
        <v>377739000</v>
      </c>
      <c r="K31" s="978">
        <v>2000000</v>
      </c>
      <c r="M31" s="979">
        <v>22465530000</v>
      </c>
      <c r="O31" s="980">
        <v>23581863524</v>
      </c>
      <c r="Q31" s="981">
        <v>-1116333524</v>
      </c>
    </row>
    <row r="32" spans="1:17">
      <c r="A32" s="982" t="s">
        <v>23</v>
      </c>
      <c r="C32" s="983">
        <v>0</v>
      </c>
      <c r="E32" s="984">
        <v>0</v>
      </c>
      <c r="G32" s="985">
        <v>-4733429</v>
      </c>
      <c r="I32" s="986">
        <v>4733429</v>
      </c>
    </row>
    <row r="33" spans="1:17">
      <c r="A33" s="987" t="s">
        <v>24</v>
      </c>
      <c r="C33" s="988">
        <v>0</v>
      </c>
      <c r="E33" s="989">
        <v>0</v>
      </c>
      <c r="G33" s="990">
        <v>66470682</v>
      </c>
      <c r="I33" s="991">
        <v>-66470682</v>
      </c>
    </row>
    <row r="34" spans="1:17">
      <c r="A34" s="992" t="s">
        <v>25</v>
      </c>
      <c r="C34" s="993">
        <v>2000000</v>
      </c>
      <c r="E34" s="994">
        <v>64354796999</v>
      </c>
      <c r="G34" s="995">
        <v>83083796836</v>
      </c>
      <c r="I34" s="996">
        <v>-18728999837</v>
      </c>
      <c r="K34" s="997">
        <v>2000000</v>
      </c>
      <c r="M34" s="998">
        <v>64354796999</v>
      </c>
      <c r="O34" s="999">
        <v>76929496372</v>
      </c>
      <c r="Q34" s="1000">
        <v>-12574699373</v>
      </c>
    </row>
    <row r="35" spans="1:17">
      <c r="A35" s="1001" t="s">
        <v>26</v>
      </c>
      <c r="C35" s="1002">
        <v>500000</v>
      </c>
      <c r="E35" s="1003">
        <v>16839206999</v>
      </c>
      <c r="G35" s="1004">
        <v>23901932249</v>
      </c>
      <c r="I35" s="1005">
        <v>-7062725250</v>
      </c>
      <c r="K35" s="1006">
        <v>500000</v>
      </c>
      <c r="M35" s="1007">
        <v>16839206999</v>
      </c>
      <c r="O35" s="1008">
        <v>21396906811</v>
      </c>
      <c r="Q35" s="1009">
        <v>-4557699812</v>
      </c>
    </row>
    <row r="36" spans="1:17">
      <c r="A36" s="1010" t="s">
        <v>28</v>
      </c>
      <c r="C36" s="1011">
        <v>603478</v>
      </c>
      <c r="E36" s="1012">
        <v>31678848849</v>
      </c>
      <c r="G36" s="1013">
        <v>28003339326</v>
      </c>
      <c r="I36" s="1014">
        <v>3675509523</v>
      </c>
      <c r="K36" s="1015">
        <v>603478</v>
      </c>
      <c r="M36" s="1016">
        <v>31678848849</v>
      </c>
      <c r="O36" s="1017">
        <v>44821312357</v>
      </c>
      <c r="Q36" s="1018">
        <v>-13142463508</v>
      </c>
    </row>
    <row r="37" spans="1:17">
      <c r="A37" s="1019" t="s">
        <v>29</v>
      </c>
      <c r="C37" s="1020">
        <v>4500000</v>
      </c>
      <c r="E37" s="1021">
        <v>71884725749</v>
      </c>
      <c r="G37" s="1022">
        <v>90224948249</v>
      </c>
      <c r="I37" s="1023">
        <v>-18340222500</v>
      </c>
      <c r="K37" s="1024">
        <v>4500000</v>
      </c>
      <c r="M37" s="1025">
        <v>71884725749</v>
      </c>
      <c r="O37" s="1026">
        <v>79944050249</v>
      </c>
      <c r="Q37" s="1027">
        <v>-8059324500</v>
      </c>
    </row>
    <row r="38" spans="1:17" ht="30">
      <c r="A38" s="1028" t="s">
        <v>90</v>
      </c>
      <c r="C38" s="1029">
        <v>228</v>
      </c>
      <c r="E38" s="1030">
        <v>230238262</v>
      </c>
      <c r="G38" s="1031">
        <v>230238262</v>
      </c>
      <c r="I38" s="1032">
        <v>0</v>
      </c>
      <c r="K38" s="1033">
        <v>228</v>
      </c>
      <c r="M38" s="1034">
        <v>230238262</v>
      </c>
      <c r="O38" s="1035">
        <v>230238262</v>
      </c>
      <c r="Q38" s="1036">
        <v>0</v>
      </c>
    </row>
    <row r="39" spans="1:17" ht="30">
      <c r="A39" s="1037" t="s">
        <v>91</v>
      </c>
      <c r="C39" s="1038">
        <v>2400</v>
      </c>
      <c r="E39" s="1039">
        <v>2311956882</v>
      </c>
      <c r="G39" s="1040">
        <v>2307330521</v>
      </c>
      <c r="I39" s="1041">
        <v>4626361</v>
      </c>
      <c r="K39" s="1042">
        <v>2400</v>
      </c>
      <c r="M39" s="1043">
        <v>2311956882</v>
      </c>
      <c r="O39" s="1044">
        <v>2321874284</v>
      </c>
      <c r="Q39" s="1045">
        <v>-9917402</v>
      </c>
    </row>
    <row r="40" spans="1:17" ht="30">
      <c r="A40" s="1046" t="s">
        <v>95</v>
      </c>
      <c r="C40" s="1047">
        <v>101200</v>
      </c>
      <c r="E40" s="1048">
        <v>100675850394</v>
      </c>
      <c r="G40" s="1049">
        <v>100831973692</v>
      </c>
      <c r="I40" s="1050">
        <v>-156123298</v>
      </c>
      <c r="K40" s="1051">
        <v>101200</v>
      </c>
      <c r="M40" s="1052">
        <v>100675850394</v>
      </c>
      <c r="O40" s="1053">
        <v>100776930869</v>
      </c>
      <c r="Q40" s="1054">
        <v>-101080475</v>
      </c>
    </row>
    <row r="41" spans="1:17">
      <c r="A41" s="1055" t="s">
        <v>30</v>
      </c>
      <c r="C41" s="1056">
        <v>2222222</v>
      </c>
      <c r="E41" s="1057">
        <v>40137525986</v>
      </c>
      <c r="G41" s="1058">
        <v>41571171000</v>
      </c>
      <c r="I41" s="1059">
        <v>-1433645014</v>
      </c>
      <c r="K41" s="1060">
        <v>2222222</v>
      </c>
      <c r="M41" s="1061">
        <v>40137525986</v>
      </c>
      <c r="O41" s="1062">
        <v>75100311187</v>
      </c>
      <c r="Q41" s="1063">
        <v>-34962785201</v>
      </c>
    </row>
    <row r="42" spans="1:17">
      <c r="A42" s="1064" t="s">
        <v>31</v>
      </c>
      <c r="C42" s="1065">
        <v>149019</v>
      </c>
      <c r="E42" s="1066">
        <v>2567133393</v>
      </c>
      <c r="G42" s="1067">
        <v>3028870344</v>
      </c>
      <c r="I42" s="1068">
        <v>-461736951</v>
      </c>
      <c r="K42" s="1069">
        <v>149019</v>
      </c>
      <c r="M42" s="1070">
        <v>2567133393</v>
      </c>
      <c r="O42" s="1071">
        <v>4193932831</v>
      </c>
      <c r="Q42" s="1072">
        <v>-1626799438</v>
      </c>
    </row>
    <row r="43" spans="1:17">
      <c r="A43" s="1073" t="s">
        <v>32</v>
      </c>
      <c r="C43" s="1074">
        <v>900000</v>
      </c>
      <c r="E43" s="1075">
        <v>20496316950</v>
      </c>
      <c r="G43" s="1076">
        <v>25667365050</v>
      </c>
      <c r="I43" s="1077">
        <v>-5171048100</v>
      </c>
      <c r="K43" s="1078">
        <v>900000</v>
      </c>
      <c r="M43" s="1079">
        <v>20496316950</v>
      </c>
      <c r="O43" s="1080">
        <v>32478388200</v>
      </c>
      <c r="Q43" s="1081">
        <v>-11982071250</v>
      </c>
    </row>
    <row r="44" spans="1:17">
      <c r="A44" s="1082" t="s">
        <v>33</v>
      </c>
      <c r="C44" s="1083">
        <v>1300000</v>
      </c>
      <c r="E44" s="1084">
        <v>18506527065</v>
      </c>
      <c r="G44" s="1085">
        <v>19666981035</v>
      </c>
      <c r="I44" s="1086">
        <v>-1160453970</v>
      </c>
      <c r="K44" s="1087">
        <v>1300000</v>
      </c>
      <c r="M44" s="1088">
        <v>18506527065</v>
      </c>
      <c r="O44" s="1089">
        <v>27632562604</v>
      </c>
      <c r="Q44" s="1090">
        <v>-9126035539</v>
      </c>
    </row>
    <row r="45" spans="1:17">
      <c r="A45" s="1091" t="s">
        <v>34</v>
      </c>
      <c r="C45" s="1092">
        <v>0</v>
      </c>
      <c r="E45" s="1093">
        <v>0</v>
      </c>
      <c r="G45" s="1094">
        <v>-2462267374</v>
      </c>
      <c r="I45" s="1095">
        <v>2462267374</v>
      </c>
    </row>
    <row r="46" spans="1:17" ht="15.75" thickBot="1">
      <c r="A46" s="1096" t="s">
        <v>35</v>
      </c>
      <c r="C46" s="1097">
        <f>SUM(C9:$C$45)</f>
        <v>24859245</v>
      </c>
      <c r="E46" s="1098">
        <f>SUM(E9:$E$45)</f>
        <v>749063823045</v>
      </c>
      <c r="G46" s="1099">
        <f>SUM(G9:$G$45)</f>
        <v>814271983153</v>
      </c>
      <c r="I46" s="1100">
        <f>SUM(I9:$I$45)</f>
        <v>-65208160108</v>
      </c>
      <c r="K46" s="1101">
        <f>SUM(K9:$K$45)</f>
        <v>24859245</v>
      </c>
      <c r="M46" s="1102">
        <f>SUM(M9:$M$45)</f>
        <v>749063823045</v>
      </c>
      <c r="O46" s="1103">
        <f>SUM(O9:$O$45)</f>
        <v>882755804389</v>
      </c>
      <c r="Q46" s="1104">
        <f>SUM(Q9:$Q$45)</f>
        <v>-133691981344</v>
      </c>
    </row>
    <row r="47" spans="1:17">
      <c r="C47" s="1105"/>
      <c r="E47" s="1106"/>
      <c r="G47" s="1107"/>
      <c r="I47" s="1108"/>
      <c r="K47" s="1109"/>
      <c r="M47" s="1110"/>
      <c r="O47" s="1111"/>
      <c r="Q47" s="1112"/>
    </row>
    <row r="49" spans="1:17">
      <c r="A49" s="1703" t="s">
        <v>173</v>
      </c>
      <c r="B49" s="1695"/>
      <c r="C49" s="1695"/>
      <c r="D49" s="1695"/>
      <c r="E49" s="1695"/>
      <c r="F49" s="1695"/>
      <c r="G49" s="1695"/>
      <c r="H49" s="1695"/>
      <c r="I49" s="1695"/>
      <c r="J49" s="1695"/>
      <c r="K49" s="1695"/>
      <c r="L49" s="1695"/>
      <c r="M49" s="1695"/>
      <c r="N49" s="1695"/>
      <c r="O49" s="1695"/>
      <c r="P49" s="1695"/>
      <c r="Q49" s="1696"/>
    </row>
  </sheetData>
  <mergeCells count="7">
    <mergeCell ref="A49:Q4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0</vt:lpstr>
      <vt:lpstr>1</vt:lpstr>
      <vt:lpstr>3</vt:lpstr>
      <vt:lpstr>5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Mrs. Gharavi</cp:lastModifiedBy>
  <dcterms:created xsi:type="dcterms:W3CDTF">2020-10-27T04:36:27Z</dcterms:created>
  <dcterms:modified xsi:type="dcterms:W3CDTF">2020-10-27T04:50:04Z</dcterms:modified>
</cp:coreProperties>
</file>